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БЮДЖЕТА'!$A$8:$E$186</definedName>
    <definedName name="_xlnm.Print_Titles" localSheetId="0">'БЕЗ УЧЕТА СЧЕТОВ БЮДЖЕТА'!$8:$8</definedName>
    <definedName name="_xlnm.Print_Area" localSheetId="0">'БЕЗ УЧЕТА СЧЕТОВ БЮДЖЕТА'!$A$1:$X$188</definedName>
  </definedNames>
  <calcPr fullCalcOnLoad="1"/>
</workbook>
</file>

<file path=xl/sharedStrings.xml><?xml version="1.0" encoding="utf-8"?>
<sst xmlns="http://schemas.openxmlformats.org/spreadsheetml/2006/main" count="403" uniqueCount="271">
  <si>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</si>
  <si>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</si>
  <si>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</si>
  <si>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</si>
  <si>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</si>
  <si>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</si>
  <si>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</si>
  <si>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</si>
  <si>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</si>
  <si>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</si>
  <si>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</si>
  <si>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</si>
  <si>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</si>
  <si>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</si>
  <si>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</si>
  <si>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</si>
  <si>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</si>
  <si>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</si>
  <si>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</si>
  <si>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</si>
  <si>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</si>
  <si>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</si>
  <si>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</si>
  <si>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</si>
  <si>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</si>
  <si>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</si>
  <si>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</si>
  <si>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</si>
  <si>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</si>
  <si>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</si>
  <si>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</si>
  <si>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</si>
  <si>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</si>
  <si>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</si>
  <si>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</si>
  <si>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</si>
  <si>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</si>
  <si>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</si>
  <si>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</si>
  <si>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</si>
  <si>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</si>
  <si>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</si>
  <si>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</si>
  <si>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</si>
  <si>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</si>
  <si>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</si>
  <si>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</si>
  <si>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</si>
  <si>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</si>
  <si>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</si>
  <si>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</si>
  <si>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</si>
  <si>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</si>
  <si>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</si>
  <si>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</si>
  <si>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</si>
  <si>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</si>
  <si>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</si>
  <si>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</si>
  <si>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</si>
  <si>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</si>
  <si>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</si>
  <si>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</si>
  <si>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</si>
  <si>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</si>
  <si>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</si>
  <si>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</si>
  <si>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</si>
  <si>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</si>
  <si>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</si>
  <si>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</si>
  <si>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</si>
  <si>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</si>
  <si>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</si>
  <si>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</si>
  <si>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</si>
  <si>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</si>
  <si>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</si>
  <si>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</si>
  <si>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</si>
  <si>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</si>
  <si>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</si>
  <si>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</si>
  <si>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</si>
  <si>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</si>
  <si>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</si>
  <si>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</si>
  <si>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</si>
  <si>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</si>
  <si>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</si>
  <si>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</si>
  <si>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</si>
  <si>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</si>
  <si>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</si>
  <si>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</si>
  <si>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</si>
  <si>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</si>
  <si>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</si>
  <si>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</si>
  <si>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</si>
  <si>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</si>
  <si>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</si>
  <si>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</si>
  <si>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</si>
  <si>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</si>
  <si>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</si>
  <si>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</si>
  <si>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</si>
  <si>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</si>
  <si>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</si>
  <si>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</si>
  <si>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</si>
  <si>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</si>
  <si>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</si>
  <si>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</si>
  <si>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</si>
  <si>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</si>
  <si>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</si>
  <si>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</si>
  <si>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</si>
  <si>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</si>
  <si>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</si>
  <si>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</si>
  <si>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</si>
  <si>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</si>
  <si>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</si>
  <si>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</si>
  <si>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</si>
  <si>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</si>
  <si>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</si>
  <si>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</si>
  <si>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</si>
  <si>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</si>
  <si>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</si>
  <si>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</si>
  <si>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</si>
  <si>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</si>
  <si>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</si>
  <si>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</si>
  <si>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</si>
  <si>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</si>
  <si>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</si>
  <si>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</si>
  <si>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</si>
  <si>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</si>
  <si>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</si>
  <si>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</si>
  <si>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</si>
  <si>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</si>
  <si>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</si>
  <si>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</si>
  <si>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</si>
  <si>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</si>
  <si>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</si>
  <si>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</si>
  <si>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</si>
  <si>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</si>
  <si>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</si>
  <si>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</si>
  <si>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</si>
  <si>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</si>
  <si>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</si>
  <si>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</si>
  <si>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</si>
  <si>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</si>
  <si>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</si>
  <si>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</si>
  <si>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</si>
  <si>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</si>
  <si>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</si>
  <si>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</si>
  <si>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</si>
  <si>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</si>
  <si>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</si>
  <si>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</si>
  <si>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</si>
  <si>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</si>
  <si>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</si>
  <si>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</si>
  <si>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</si>
  <si>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</si>
  <si>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</si>
  <si>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</si>
  <si>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</si>
  <si>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</si>
  <si>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</si>
  <si>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</si>
  <si>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</si>
  <si>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</si>
  <si>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</si>
  <si>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</si>
  <si>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</si>
  <si>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</si>
  <si>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</si>
  <si>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</si>
  <si>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</si>
  <si>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</si>
  <si>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</si>
  <si>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</si>
  <si>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</si>
  <si>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</si>
  <si>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</si>
  <si>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</si>
  <si>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</si>
  <si>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</si>
  <si>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</si>
  <si>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</si>
  <si>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</si>
  <si>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</si>
  <si>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</si>
  <si>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</si>
  <si>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</si>
  <si>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</si>
  <si>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</si>
  <si>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</si>
  <si>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</si>
  <si>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</si>
  <si>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</si>
  <si>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</si>
  <si>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</si>
  <si>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</si>
  <si>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</si>
  <si>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</si>
  <si>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</si>
  <si>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</si>
  <si>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</si>
  <si>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</si>
  <si>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</si>
  <si>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</si>
  <si>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</si>
  <si>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</si>
  <si>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</si>
  <si>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</si>
  <si>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</si>
  <si>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</si>
  <si>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</si>
  <si>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</si>
  <si>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</si>
  <si>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</si>
  <si>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</si>
  <si>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1610055050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</si>
  <si>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</si>
  <si>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</si>
  <si>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</si>
  <si>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 xml:space="preserve">Субсидии на социальные выплаты молодым семьям для приобретения (строительства) жилья экономкласса </t>
  </si>
  <si>
    <t>2020 год</t>
  </si>
  <si>
    <t>районного бюджета на 2020 и 2021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</si>
  <si>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2021 год</t>
  </si>
  <si>
    <t xml:space="preserve">Приложение 15 к решению 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</si>
  <si>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</si>
  <si>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</si>
  <si>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</si>
  <si>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</si>
  <si>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МДС"Доступная среда для инвалидов Михайловского муницпального района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</si>
  <si>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</si>
  <si>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</si>
  <si>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</si>
  <si>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</si>
  <si>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</si>
  <si>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</si>
  <si>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 "Молодежь Михайловского муниципального района"</t>
  </si>
  <si>
    <t>МП"Юные таланты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</si>
  <si>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</si>
  <si>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</si>
  <si>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</si>
  <si>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</si>
  <si>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</si>
  <si>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</si>
  <si>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</si>
  <si>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</si>
  <si>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№ 322 от 29.11.2018г.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</si>
</sst>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172" fontId="5" fillId="37" borderId="0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24" width="17.375" style="2" customWidth="1"/>
    <col min="25" max="16384" width="9.125" style="2" customWidth="1"/>
  </cols>
  <sheetData>
    <row r="1" spans="2:23" ht="18.75">
      <c r="B1" s="144" t="s">
        <v>248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59"/>
      <c r="W1" s="2"/>
    </row>
    <row r="2" spans="2:23" ht="15" customHeight="1">
      <c r="B2" s="145" t="s">
        <v>72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60"/>
      <c r="W2" s="2"/>
    </row>
    <row r="3" spans="2:23" ht="15.75">
      <c r="B3" s="147" t="s">
        <v>270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35"/>
      <c r="V3" s="2"/>
      <c r="W3" s="2"/>
    </row>
    <row r="4" spans="2:23" ht="12.75">
      <c r="B4" s="2"/>
      <c r="V4" s="2"/>
      <c r="W4" s="2"/>
    </row>
    <row r="5" spans="1:23" ht="30.75" customHeight="1">
      <c r="A5" s="146" t="s">
        <v>26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V5" s="2"/>
      <c r="W5" s="2"/>
    </row>
    <row r="6" spans="1:24" ht="57" customHeight="1">
      <c r="A6" s="143" t="s">
        <v>246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3" ht="16.5" thickBot="1">
      <c r="A7" s="38"/>
      <c r="B7" s="38"/>
      <c r="C7" s="38"/>
      <c r="D7" s="38"/>
      <c r="E7" s="38" t="s">
        <v>70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</row>
    <row r="8" spans="1:24" ht="48" thickBot="1">
      <c r="A8" s="4" t="s">
        <v>0</v>
      </c>
      <c r="B8" s="4" t="s">
        <v>16</v>
      </c>
      <c r="C8" s="4" t="s">
        <v>1</v>
      </c>
      <c r="D8" s="4"/>
      <c r="E8" s="141" t="s">
        <v>245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  <c r="X8" s="141" t="s">
        <v>247</v>
      </c>
    </row>
    <row r="9" spans="1:24" ht="25.5" customHeight="1" thickBot="1">
      <c r="A9" s="80" t="s">
        <v>71</v>
      </c>
      <c r="B9" s="81" t="s">
        <v>2</v>
      </c>
      <c r="C9" s="82"/>
      <c r="D9" s="81" t="s">
        <v>107</v>
      </c>
      <c r="E9" s="106">
        <f>E13+E17+E42+E49+E53+E58+E63+E70+E73+E76+E79+E82+E92+E10+E45+E39+E96+E100+E106+E110+E113+E116</f>
        <v>601874.45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  <c r="X9" s="106">
        <f>X13+X17+X42+X49+X53+X58+X63+X70+X73+X76+X79+X82+X92+X10+X45+X39+X96+X100+X106+X110+X113+X116</f>
        <v>607198.1499999999</v>
      </c>
    </row>
    <row r="10" spans="1:24" ht="33.75" customHeight="1" thickBot="1">
      <c r="A10" s="89" t="s">
        <v>249</v>
      </c>
      <c r="B10" s="90" t="s">
        <v>78</v>
      </c>
      <c r="C10" s="91"/>
      <c r="D10" s="90" t="s">
        <v>108</v>
      </c>
      <c r="E10" s="92">
        <f>E11</f>
        <v>386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  <c r="X10" s="92">
        <f>X11</f>
        <v>400</v>
      </c>
    </row>
    <row r="11" spans="1:24" ht="18" customHeight="1" thickBot="1">
      <c r="A11" s="129" t="s">
        <v>17</v>
      </c>
      <c r="B11" s="93" t="s">
        <v>78</v>
      </c>
      <c r="C11" s="94"/>
      <c r="D11" s="93" t="s">
        <v>108</v>
      </c>
      <c r="E11" s="95">
        <f>E12</f>
        <v>386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  <c r="X11" s="95">
        <f>X12</f>
        <v>400</v>
      </c>
    </row>
    <row r="12" spans="1:24" ht="32.25" customHeight="1" thickBot="1">
      <c r="A12" s="67" t="s">
        <v>244</v>
      </c>
      <c r="B12" s="96" t="s">
        <v>78</v>
      </c>
      <c r="C12" s="97"/>
      <c r="D12" s="96" t="s">
        <v>239</v>
      </c>
      <c r="E12" s="98">
        <v>386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  <c r="X12" s="98">
        <v>400</v>
      </c>
    </row>
    <row r="13" spans="1:24" ht="32.25" thickBot="1">
      <c r="A13" s="13" t="s">
        <v>250</v>
      </c>
      <c r="B13" s="16">
        <v>951</v>
      </c>
      <c r="C13" s="9"/>
      <c r="D13" s="9" t="s">
        <v>110</v>
      </c>
      <c r="E13" s="103">
        <f>E14</f>
        <v>12906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  <c r="X13" s="103">
        <f>X14</f>
        <v>12906</v>
      </c>
    </row>
    <row r="14" spans="1:24" ht="16.5" thickBot="1">
      <c r="A14" s="129" t="s">
        <v>17</v>
      </c>
      <c r="B14" s="130">
        <v>951</v>
      </c>
      <c r="C14" s="131"/>
      <c r="D14" s="130" t="s">
        <v>110</v>
      </c>
      <c r="E14" s="132">
        <f>E15+E16</f>
        <v>12906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  <c r="X14" s="132">
        <f>X15+X16</f>
        <v>12906</v>
      </c>
    </row>
    <row r="15" spans="1:24" ht="32.25" thickBot="1">
      <c r="A15" s="67" t="s">
        <v>43</v>
      </c>
      <c r="B15" s="63">
        <v>951</v>
      </c>
      <c r="C15" s="65"/>
      <c r="D15" s="64" t="s">
        <v>109</v>
      </c>
      <c r="E15" s="102">
        <v>12906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  <c r="X15" s="102">
        <v>12906</v>
      </c>
    </row>
    <row r="16" spans="1:24" ht="18.75">
      <c r="A16" s="67" t="s">
        <v>103</v>
      </c>
      <c r="B16" s="63">
        <v>951</v>
      </c>
      <c r="C16" s="65"/>
      <c r="D16" s="64" t="s">
        <v>109</v>
      </c>
      <c r="E16" s="102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  <c r="X16" s="102"/>
    </row>
    <row r="17" spans="1:24" ht="15.75">
      <c r="A17" s="13" t="s">
        <v>251</v>
      </c>
      <c r="B17" s="16">
        <v>953</v>
      </c>
      <c r="C17" s="9"/>
      <c r="D17" s="9" t="s">
        <v>113</v>
      </c>
      <c r="E17" s="103">
        <f>E18</f>
        <v>527000.25</v>
      </c>
      <c r="F17" s="103">
        <f aca="true" t="shared" si="0" ref="F17:W17">F18</f>
        <v>0</v>
      </c>
      <c r="G17" s="103">
        <f t="shared" si="0"/>
        <v>0</v>
      </c>
      <c r="H17" s="103">
        <f t="shared" si="0"/>
        <v>0</v>
      </c>
      <c r="I17" s="103">
        <f t="shared" si="0"/>
        <v>0</v>
      </c>
      <c r="J17" s="103">
        <f t="shared" si="0"/>
        <v>0</v>
      </c>
      <c r="K17" s="103">
        <f t="shared" si="0"/>
        <v>0</v>
      </c>
      <c r="L17" s="103">
        <f t="shared" si="0"/>
        <v>0</v>
      </c>
      <c r="M17" s="103">
        <f t="shared" si="0"/>
        <v>0</v>
      </c>
      <c r="N17" s="103">
        <f t="shared" si="0"/>
        <v>0</v>
      </c>
      <c r="O17" s="103">
        <f t="shared" si="0"/>
        <v>0</v>
      </c>
      <c r="P17" s="103">
        <f t="shared" si="0"/>
        <v>0</v>
      </c>
      <c r="Q17" s="103">
        <f t="shared" si="0"/>
        <v>0</v>
      </c>
      <c r="R17" s="103">
        <f t="shared" si="0"/>
        <v>0</v>
      </c>
      <c r="S17" s="103">
        <f t="shared" si="0"/>
        <v>0</v>
      </c>
      <c r="T17" s="103">
        <f t="shared" si="0"/>
        <v>0</v>
      </c>
      <c r="U17" s="103">
        <f t="shared" si="0"/>
        <v>0</v>
      </c>
      <c r="V17" s="103">
        <f t="shared" si="0"/>
        <v>0</v>
      </c>
      <c r="W17" s="103">
        <f t="shared" si="0"/>
        <v>0</v>
      </c>
      <c r="X17" s="103">
        <f>X18</f>
        <v>536600.45</v>
      </c>
    </row>
    <row r="18" spans="1:24" ht="26.25" thickBot="1">
      <c r="A18" s="129" t="s">
        <v>19</v>
      </c>
      <c r="B18" s="130" t="s">
        <v>18</v>
      </c>
      <c r="C18" s="131"/>
      <c r="D18" s="130" t="s">
        <v>107</v>
      </c>
      <c r="E18" s="132">
        <f aca="true" t="shared" si="1" ref="E18:X18">E19+E23+E30+E33+E36</f>
        <v>527000.25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  <c r="J18" s="132">
        <f t="shared" si="1"/>
        <v>0</v>
      </c>
      <c r="K18" s="132">
        <f t="shared" si="1"/>
        <v>0</v>
      </c>
      <c r="L18" s="132">
        <f t="shared" si="1"/>
        <v>0</v>
      </c>
      <c r="M18" s="132">
        <f t="shared" si="1"/>
        <v>0</v>
      </c>
      <c r="N18" s="132">
        <f t="shared" si="1"/>
        <v>0</v>
      </c>
      <c r="O18" s="132">
        <f t="shared" si="1"/>
        <v>0</v>
      </c>
      <c r="P18" s="132">
        <f t="shared" si="1"/>
        <v>0</v>
      </c>
      <c r="Q18" s="132">
        <f t="shared" si="1"/>
        <v>0</v>
      </c>
      <c r="R18" s="132">
        <f t="shared" si="1"/>
        <v>0</v>
      </c>
      <c r="S18" s="132">
        <f t="shared" si="1"/>
        <v>0</v>
      </c>
      <c r="T18" s="132">
        <f t="shared" si="1"/>
        <v>0</v>
      </c>
      <c r="U18" s="132">
        <f t="shared" si="1"/>
        <v>0</v>
      </c>
      <c r="V18" s="132">
        <f t="shared" si="1"/>
        <v>0</v>
      </c>
      <c r="W18" s="132">
        <f t="shared" si="1"/>
        <v>0</v>
      </c>
      <c r="X18" s="132">
        <f t="shared" si="1"/>
        <v>536600.45</v>
      </c>
    </row>
    <row r="19" spans="1:24" ht="19.5" customHeight="1" thickBot="1">
      <c r="A19" s="75" t="s">
        <v>59</v>
      </c>
      <c r="B19" s="18">
        <v>953</v>
      </c>
      <c r="C19" s="6"/>
      <c r="D19" s="6" t="s">
        <v>111</v>
      </c>
      <c r="E19" s="107">
        <f>E20+E22+E21</f>
        <v>113671.7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  <c r="X19" s="107">
        <f>X20+X22+X21</f>
        <v>113671.7</v>
      </c>
    </row>
    <row r="20" spans="1:24" ht="32.25" thickBot="1">
      <c r="A20" s="62" t="s">
        <v>43</v>
      </c>
      <c r="B20" s="63">
        <v>953</v>
      </c>
      <c r="C20" s="64"/>
      <c r="D20" s="64" t="s">
        <v>112</v>
      </c>
      <c r="E20" s="102">
        <v>41098.7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  <c r="X20" s="102">
        <v>41098.7</v>
      </c>
    </row>
    <row r="21" spans="1:24" ht="32.25" thickBot="1">
      <c r="A21" s="67" t="s">
        <v>75</v>
      </c>
      <c r="B21" s="63">
        <v>953</v>
      </c>
      <c r="C21" s="64"/>
      <c r="D21" s="64" t="s">
        <v>114</v>
      </c>
      <c r="E21" s="102">
        <v>0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  <c r="X21" s="102">
        <v>0</v>
      </c>
    </row>
    <row r="22" spans="1:24" ht="51" customHeight="1" thickBot="1">
      <c r="A22" s="67" t="s">
        <v>60</v>
      </c>
      <c r="B22" s="63">
        <v>953</v>
      </c>
      <c r="C22" s="64"/>
      <c r="D22" s="64" t="s">
        <v>115</v>
      </c>
      <c r="E22" s="102">
        <v>72573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  <c r="X22" s="102">
        <v>72573</v>
      </c>
    </row>
    <row r="23" spans="1:24" ht="23.25" customHeight="1" thickBot="1">
      <c r="A23" s="76" t="s">
        <v>61</v>
      </c>
      <c r="B23" s="74">
        <v>953</v>
      </c>
      <c r="C23" s="6"/>
      <c r="D23" s="6" t="s">
        <v>116</v>
      </c>
      <c r="E23" s="107">
        <f>E24+E26+E27+E28+E29+E25</f>
        <v>370086.95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  <c r="X23" s="107">
        <f>X24+X26+X27+X28+X29+X25</f>
        <v>379086.95</v>
      </c>
    </row>
    <row r="24" spans="1:24" ht="32.25" thickBot="1">
      <c r="A24" s="62" t="s">
        <v>43</v>
      </c>
      <c r="B24" s="63">
        <v>953</v>
      </c>
      <c r="C24" s="64"/>
      <c r="D24" s="64" t="s">
        <v>117</v>
      </c>
      <c r="E24" s="102">
        <v>98920.5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  <c r="X24" s="102">
        <v>98920.5</v>
      </c>
    </row>
    <row r="25" spans="1:24" ht="32.25" thickBot="1">
      <c r="A25" s="67" t="s">
        <v>82</v>
      </c>
      <c r="B25" s="63">
        <v>953</v>
      </c>
      <c r="C25" s="64"/>
      <c r="D25" s="64" t="s">
        <v>118</v>
      </c>
      <c r="E25" s="102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  <c r="X25" s="102">
        <v>9000</v>
      </c>
    </row>
    <row r="26" spans="1:24" ht="32.25" thickBot="1">
      <c r="A26" s="62" t="s">
        <v>62</v>
      </c>
      <c r="B26" s="77">
        <v>953</v>
      </c>
      <c r="C26" s="64"/>
      <c r="D26" s="64" t="s">
        <v>119</v>
      </c>
      <c r="E26" s="102">
        <v>5575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  <c r="X26" s="102">
        <v>5575</v>
      </c>
    </row>
    <row r="27" spans="1:24" ht="48" customHeight="1" thickBot="1">
      <c r="A27" s="78" t="s">
        <v>63</v>
      </c>
      <c r="B27" s="79">
        <v>953</v>
      </c>
      <c r="C27" s="64"/>
      <c r="D27" s="64" t="s">
        <v>120</v>
      </c>
      <c r="E27" s="102">
        <v>261691.45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  <c r="X27" s="102">
        <v>261691.45</v>
      </c>
    </row>
    <row r="28" spans="1:24" ht="33" customHeight="1" thickBot="1">
      <c r="A28" s="62" t="s">
        <v>66</v>
      </c>
      <c r="B28" s="63">
        <v>953</v>
      </c>
      <c r="C28" s="64"/>
      <c r="D28" s="64" t="s">
        <v>121</v>
      </c>
      <c r="E28" s="102">
        <v>900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  <c r="X28" s="102">
        <v>900</v>
      </c>
    </row>
    <row r="29" spans="1:24" ht="20.25" customHeight="1" thickBot="1">
      <c r="A29" s="67" t="s">
        <v>67</v>
      </c>
      <c r="B29" s="63">
        <v>953</v>
      </c>
      <c r="C29" s="64"/>
      <c r="D29" s="64" t="s">
        <v>122</v>
      </c>
      <c r="E29" s="102">
        <v>3000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  <c r="X29" s="102">
        <v>3000</v>
      </c>
    </row>
    <row r="30" spans="1:24" ht="32.25" thickBot="1">
      <c r="A30" s="75" t="s">
        <v>64</v>
      </c>
      <c r="B30" s="74">
        <v>953</v>
      </c>
      <c r="C30" s="6"/>
      <c r="D30" s="6" t="s">
        <v>123</v>
      </c>
      <c r="E30" s="107">
        <f>E31+E32</f>
        <v>26783.8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  <c r="X30" s="107">
        <f>X31+X32</f>
        <v>26783.8</v>
      </c>
    </row>
    <row r="31" spans="1:24" ht="32.25" thickBot="1">
      <c r="A31" s="62" t="s">
        <v>65</v>
      </c>
      <c r="B31" s="63">
        <v>953</v>
      </c>
      <c r="C31" s="64"/>
      <c r="D31" s="64" t="s">
        <v>124</v>
      </c>
      <c r="E31" s="102">
        <v>26783.8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  <c r="X31" s="102">
        <v>26783.8</v>
      </c>
    </row>
    <row r="32" spans="1:24" ht="20.25" customHeight="1" thickBot="1">
      <c r="A32" s="67" t="s">
        <v>195</v>
      </c>
      <c r="B32" s="63">
        <v>953</v>
      </c>
      <c r="C32" s="64"/>
      <c r="D32" s="64" t="s">
        <v>196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  <c r="X32" s="102">
        <v>0</v>
      </c>
    </row>
    <row r="33" spans="1:24" ht="32.25" thickBot="1">
      <c r="A33" s="75" t="s">
        <v>68</v>
      </c>
      <c r="B33" s="18">
        <v>953</v>
      </c>
      <c r="C33" s="6"/>
      <c r="D33" s="6" t="s">
        <v>125</v>
      </c>
      <c r="E33" s="107">
        <f>E34+E35</f>
        <v>16457.8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  <c r="X33" s="107">
        <f>X34+X35</f>
        <v>17058</v>
      </c>
    </row>
    <row r="34" spans="1:24" ht="32.25" thickBot="1">
      <c r="A34" s="62" t="s">
        <v>31</v>
      </c>
      <c r="B34" s="63">
        <v>953</v>
      </c>
      <c r="C34" s="64"/>
      <c r="D34" s="64" t="s">
        <v>126</v>
      </c>
      <c r="E34" s="102">
        <v>16205.8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  <c r="X34" s="102">
        <v>16806</v>
      </c>
    </row>
    <row r="35" spans="1:24" ht="16.5" thickBot="1">
      <c r="A35" s="62" t="s">
        <v>83</v>
      </c>
      <c r="B35" s="63">
        <v>953</v>
      </c>
      <c r="C35" s="64"/>
      <c r="D35" s="64" t="s">
        <v>127</v>
      </c>
      <c r="E35" s="102">
        <v>252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  <c r="X35" s="102">
        <v>252</v>
      </c>
    </row>
    <row r="36" spans="1:24" ht="16.5" thickBot="1">
      <c r="A36" s="75" t="s">
        <v>213</v>
      </c>
      <c r="B36" s="18">
        <v>953</v>
      </c>
      <c r="C36" s="6"/>
      <c r="D36" s="6" t="s">
        <v>216</v>
      </c>
      <c r="E36" s="107">
        <f>E37+E38</f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  <c r="X36" s="107">
        <f>X37+X38</f>
        <v>0</v>
      </c>
    </row>
    <row r="37" spans="1:24" ht="16.5" thickBot="1">
      <c r="A37" s="62" t="s">
        <v>214</v>
      </c>
      <c r="B37" s="63">
        <v>953</v>
      </c>
      <c r="C37" s="64"/>
      <c r="D37" s="64" t="s">
        <v>215</v>
      </c>
      <c r="E37" s="102"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  <c r="X37" s="102">
        <v>0</v>
      </c>
    </row>
    <row r="38" spans="1:24" ht="32.25" thickBot="1">
      <c r="A38" s="62" t="s">
        <v>217</v>
      </c>
      <c r="B38" s="63">
        <v>953</v>
      </c>
      <c r="C38" s="64"/>
      <c r="D38" s="64" t="s">
        <v>218</v>
      </c>
      <c r="E38" s="102"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  <c r="X38" s="102">
        <v>0</v>
      </c>
    </row>
    <row r="39" spans="1:24" ht="32.25" thickBot="1">
      <c r="A39" s="8" t="s">
        <v>252</v>
      </c>
      <c r="B39" s="16">
        <v>951</v>
      </c>
      <c r="C39" s="9"/>
      <c r="D39" s="9" t="s">
        <v>128</v>
      </c>
      <c r="E39" s="10">
        <f>E40</f>
        <v>33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  <c r="X39" s="10">
        <f>X40</f>
        <v>34.5</v>
      </c>
    </row>
    <row r="40" spans="1:24" ht="16.5" thickBot="1">
      <c r="A40" s="129" t="s">
        <v>17</v>
      </c>
      <c r="B40" s="86">
        <v>951</v>
      </c>
      <c r="C40" s="87"/>
      <c r="D40" s="87" t="s">
        <v>128</v>
      </c>
      <c r="E40" s="88">
        <f>E41</f>
        <v>33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  <c r="X40" s="88">
        <f>X41</f>
        <v>34.5</v>
      </c>
    </row>
    <row r="41" spans="1:24" ht="32.25" thickBot="1">
      <c r="A41" s="67" t="s">
        <v>79</v>
      </c>
      <c r="B41" s="63">
        <v>951</v>
      </c>
      <c r="C41" s="64"/>
      <c r="D41" s="64" t="s">
        <v>129</v>
      </c>
      <c r="E41" s="66">
        <v>33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  <c r="X41" s="66">
        <v>34.5</v>
      </c>
    </row>
    <row r="42" spans="1:24" ht="34.5" customHeight="1" thickBot="1">
      <c r="A42" s="13" t="s">
        <v>253</v>
      </c>
      <c r="B42" s="16">
        <v>951</v>
      </c>
      <c r="C42" s="9"/>
      <c r="D42" s="9" t="s">
        <v>130</v>
      </c>
      <c r="E42" s="10">
        <f>E43</f>
        <v>100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  <c r="X42" s="10">
        <f>X43</f>
        <v>100</v>
      </c>
    </row>
    <row r="43" spans="1:24" ht="16.5" thickBot="1">
      <c r="A43" s="129" t="s">
        <v>17</v>
      </c>
      <c r="B43" s="130">
        <v>951</v>
      </c>
      <c r="C43" s="131"/>
      <c r="D43" s="130" t="s">
        <v>130</v>
      </c>
      <c r="E43" s="133">
        <f>E44</f>
        <v>100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  <c r="X43" s="133">
        <f>X44</f>
        <v>100</v>
      </c>
    </row>
    <row r="44" spans="1:24" ht="33" customHeight="1" thickBot="1">
      <c r="A44" s="67" t="s">
        <v>52</v>
      </c>
      <c r="B44" s="63">
        <v>951</v>
      </c>
      <c r="C44" s="64"/>
      <c r="D44" s="64" t="s">
        <v>131</v>
      </c>
      <c r="E44" s="66">
        <v>100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  <c r="X44" s="66">
        <v>100</v>
      </c>
    </row>
    <row r="45" spans="1:24" ht="33" customHeight="1" thickBot="1">
      <c r="A45" s="69" t="s">
        <v>254</v>
      </c>
      <c r="B45" s="16">
        <v>951</v>
      </c>
      <c r="C45" s="9"/>
      <c r="D45" s="9" t="s">
        <v>132</v>
      </c>
      <c r="E45" s="10">
        <f>E46</f>
        <v>10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  <c r="X45" s="10">
        <f>X46</f>
        <v>10</v>
      </c>
    </row>
    <row r="46" spans="1:24" ht="18.75" customHeight="1" thickBot="1">
      <c r="A46" s="129" t="s">
        <v>17</v>
      </c>
      <c r="B46" s="86">
        <v>951</v>
      </c>
      <c r="C46" s="87"/>
      <c r="D46" s="87" t="s">
        <v>132</v>
      </c>
      <c r="E46" s="88">
        <f>E47+E48</f>
        <v>10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  <c r="X46" s="88">
        <f>X47+X48</f>
        <v>10</v>
      </c>
    </row>
    <row r="47" spans="1:24" ht="33" customHeight="1" thickBot="1">
      <c r="A47" s="62" t="s">
        <v>76</v>
      </c>
      <c r="B47" s="63">
        <v>951</v>
      </c>
      <c r="C47" s="64"/>
      <c r="D47" s="64" t="s">
        <v>133</v>
      </c>
      <c r="E47" s="66">
        <v>10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  <c r="X47" s="66">
        <v>10</v>
      </c>
    </row>
    <row r="48" spans="1:24" ht="33" customHeight="1" thickBot="1">
      <c r="A48" s="62" t="s">
        <v>77</v>
      </c>
      <c r="B48" s="63">
        <v>951</v>
      </c>
      <c r="C48" s="64"/>
      <c r="D48" s="64" t="s">
        <v>134</v>
      </c>
      <c r="E48" s="66">
        <v>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  <c r="X48" s="66">
        <v>0</v>
      </c>
    </row>
    <row r="49" spans="1:24" ht="36.75" customHeight="1" thickBot="1">
      <c r="A49" s="89" t="s">
        <v>255</v>
      </c>
      <c r="B49" s="16">
        <v>951</v>
      </c>
      <c r="C49" s="9"/>
      <c r="D49" s="9" t="s">
        <v>135</v>
      </c>
      <c r="E49" s="10">
        <f>E50</f>
        <v>50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  <c r="X49" s="10">
        <f>X50</f>
        <v>0</v>
      </c>
    </row>
    <row r="50" spans="1:24" ht="16.5" thickBot="1">
      <c r="A50" s="129" t="s">
        <v>17</v>
      </c>
      <c r="B50" s="130">
        <v>951</v>
      </c>
      <c r="C50" s="131"/>
      <c r="D50" s="130" t="s">
        <v>135</v>
      </c>
      <c r="E50" s="133">
        <f>E51+E52</f>
        <v>50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  <c r="X50" s="133">
        <f>X51+X52</f>
        <v>0</v>
      </c>
    </row>
    <row r="51" spans="1:24" ht="34.5" customHeight="1" thickBot="1">
      <c r="A51" s="62" t="s">
        <v>35</v>
      </c>
      <c r="B51" s="63">
        <v>951</v>
      </c>
      <c r="C51" s="64"/>
      <c r="D51" s="64" t="s">
        <v>136</v>
      </c>
      <c r="E51" s="66">
        <v>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  <c r="X51" s="66">
        <v>0</v>
      </c>
    </row>
    <row r="52" spans="1:24" ht="32.25" thickBot="1">
      <c r="A52" s="62" t="s">
        <v>36</v>
      </c>
      <c r="B52" s="63">
        <v>951</v>
      </c>
      <c r="C52" s="64"/>
      <c r="D52" s="64" t="s">
        <v>137</v>
      </c>
      <c r="E52" s="66">
        <v>50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  <c r="X52" s="66">
        <v>0</v>
      </c>
    </row>
    <row r="53" spans="1:24" ht="35.25" customHeight="1" thickBot="1">
      <c r="A53" s="89" t="s">
        <v>256</v>
      </c>
      <c r="B53" s="16">
        <v>951</v>
      </c>
      <c r="C53" s="9"/>
      <c r="D53" s="9" t="s">
        <v>138</v>
      </c>
      <c r="E53" s="103">
        <f>E54</f>
        <v>100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  <c r="X53" s="103">
        <f>X54</f>
        <v>100</v>
      </c>
    </row>
    <row r="54" spans="1:24" ht="16.5" thickBot="1">
      <c r="A54" s="129" t="s">
        <v>17</v>
      </c>
      <c r="B54" s="130">
        <v>951</v>
      </c>
      <c r="C54" s="131"/>
      <c r="D54" s="130" t="s">
        <v>138</v>
      </c>
      <c r="E54" s="132">
        <f>E55+E56+E57</f>
        <v>100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  <c r="X54" s="132">
        <f>X55+X56+X57</f>
        <v>100</v>
      </c>
    </row>
    <row r="55" spans="1:24" ht="49.5" customHeight="1" thickBot="1">
      <c r="A55" s="62" t="s">
        <v>40</v>
      </c>
      <c r="B55" s="63">
        <v>951</v>
      </c>
      <c r="C55" s="64"/>
      <c r="D55" s="64" t="s">
        <v>139</v>
      </c>
      <c r="E55" s="102">
        <v>50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  <c r="X55" s="102">
        <v>50</v>
      </c>
    </row>
    <row r="56" spans="1:24" ht="35.25" customHeight="1" thickBot="1">
      <c r="A56" s="62" t="s">
        <v>41</v>
      </c>
      <c r="B56" s="63">
        <v>951</v>
      </c>
      <c r="C56" s="64"/>
      <c r="D56" s="64" t="s">
        <v>227</v>
      </c>
      <c r="E56" s="102">
        <v>50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  <c r="X56" s="102">
        <v>50</v>
      </c>
    </row>
    <row r="57" spans="1:24" ht="35.25" customHeight="1" thickBot="1">
      <c r="A57" s="62" t="s">
        <v>91</v>
      </c>
      <c r="B57" s="63">
        <v>951</v>
      </c>
      <c r="C57" s="64"/>
      <c r="D57" s="64" t="s">
        <v>219</v>
      </c>
      <c r="E57" s="102">
        <v>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  <c r="X57" s="102">
        <v>0</v>
      </c>
    </row>
    <row r="58" spans="1:24" ht="33" customHeight="1" thickBot="1">
      <c r="A58" s="89" t="s">
        <v>257</v>
      </c>
      <c r="B58" s="16">
        <v>951</v>
      </c>
      <c r="C58" s="9"/>
      <c r="D58" s="9" t="s">
        <v>140</v>
      </c>
      <c r="E58" s="103">
        <f>E59</f>
        <v>2000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  <c r="X58" s="103">
        <f>X59</f>
        <v>2000</v>
      </c>
    </row>
    <row r="59" spans="1:24" ht="16.5" thickBot="1">
      <c r="A59" s="129" t="s">
        <v>17</v>
      </c>
      <c r="B59" s="130">
        <v>951</v>
      </c>
      <c r="C59" s="131"/>
      <c r="D59" s="130" t="s">
        <v>140</v>
      </c>
      <c r="E59" s="132">
        <f>E60+E61+E62</f>
        <v>2000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  <c r="X59" s="132">
        <f>X60+X61+X62</f>
        <v>2000</v>
      </c>
    </row>
    <row r="60" spans="1:24" ht="48" thickBot="1">
      <c r="A60" s="62" t="s">
        <v>42</v>
      </c>
      <c r="B60" s="63">
        <v>951</v>
      </c>
      <c r="C60" s="64"/>
      <c r="D60" s="64" t="s">
        <v>141</v>
      </c>
      <c r="E60" s="102"/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  <c r="X60" s="102"/>
    </row>
    <row r="61" spans="1:24" ht="79.5" thickBot="1">
      <c r="A61" s="134" t="s">
        <v>87</v>
      </c>
      <c r="B61" s="63">
        <v>951</v>
      </c>
      <c r="C61" s="64"/>
      <c r="D61" s="64" t="s">
        <v>142</v>
      </c>
      <c r="E61" s="102"/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  <c r="X61" s="102"/>
    </row>
    <row r="62" spans="1:24" ht="95.25" thickBot="1">
      <c r="A62" s="134" t="s">
        <v>220</v>
      </c>
      <c r="B62" s="63">
        <v>951</v>
      </c>
      <c r="C62" s="64"/>
      <c r="D62" s="64" t="s">
        <v>221</v>
      </c>
      <c r="E62" s="102">
        <v>2000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  <c r="X62" s="102">
        <v>2000</v>
      </c>
    </row>
    <row r="63" spans="1:24" ht="66" customHeight="1" thickBot="1">
      <c r="A63" s="89" t="s">
        <v>258</v>
      </c>
      <c r="B63" s="16">
        <v>951</v>
      </c>
      <c r="C63" s="11"/>
      <c r="D63" s="11" t="s">
        <v>143</v>
      </c>
      <c r="E63" s="12">
        <f>E64</f>
        <v>12000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  <c r="X63" s="12">
        <f>X64</f>
        <v>12000</v>
      </c>
    </row>
    <row r="64" spans="1:24" ht="16.5" thickBot="1">
      <c r="A64" s="129" t="s">
        <v>17</v>
      </c>
      <c r="B64" s="130">
        <v>951</v>
      </c>
      <c r="C64" s="131"/>
      <c r="D64" s="130" t="s">
        <v>143</v>
      </c>
      <c r="E64" s="133">
        <f>E65+E68+E66+E67+E69</f>
        <v>12000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  <c r="X64" s="133">
        <f>X65+X68+X66+X67+X69</f>
        <v>12000</v>
      </c>
    </row>
    <row r="65" spans="1:24" ht="49.5" customHeight="1" thickBot="1">
      <c r="A65" s="62" t="s">
        <v>39</v>
      </c>
      <c r="B65" s="63">
        <v>951</v>
      </c>
      <c r="C65" s="64"/>
      <c r="D65" s="64" t="s">
        <v>144</v>
      </c>
      <c r="E65" s="66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  <c r="X65" s="66">
        <v>0</v>
      </c>
    </row>
    <row r="66" spans="1:24" ht="49.5" customHeight="1" thickBot="1">
      <c r="A66" s="62" t="s">
        <v>100</v>
      </c>
      <c r="B66" s="63">
        <v>951</v>
      </c>
      <c r="C66" s="64"/>
      <c r="D66" s="64" t="s">
        <v>145</v>
      </c>
      <c r="E66" s="66">
        <v>12000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  <c r="X66" s="66">
        <v>12000</v>
      </c>
    </row>
    <row r="67" spans="1:24" ht="49.5" customHeight="1" thickBot="1">
      <c r="A67" s="62" t="s">
        <v>101</v>
      </c>
      <c r="B67" s="63">
        <v>951</v>
      </c>
      <c r="C67" s="64"/>
      <c r="D67" s="64" t="s">
        <v>146</v>
      </c>
      <c r="E67" s="66"/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  <c r="X67" s="66">
        <v>0</v>
      </c>
    </row>
    <row r="68" spans="1:24" ht="32.25" customHeight="1" thickBot="1">
      <c r="A68" s="134" t="s">
        <v>88</v>
      </c>
      <c r="B68" s="63">
        <v>951</v>
      </c>
      <c r="C68" s="64"/>
      <c r="D68" s="64" t="s">
        <v>147</v>
      </c>
      <c r="E68" s="66">
        <v>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  <c r="X68" s="66">
        <v>0</v>
      </c>
    </row>
    <row r="69" spans="1:24" ht="66.75" customHeight="1" thickBot="1">
      <c r="A69" s="134" t="s">
        <v>223</v>
      </c>
      <c r="B69" s="63">
        <v>951</v>
      </c>
      <c r="C69" s="64"/>
      <c r="D69" s="64" t="s">
        <v>222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  <c r="X69" s="66">
        <v>0</v>
      </c>
    </row>
    <row r="70" spans="1:24" ht="32.25" thickBot="1">
      <c r="A70" s="89" t="s">
        <v>259</v>
      </c>
      <c r="B70" s="16">
        <v>951</v>
      </c>
      <c r="C70" s="9"/>
      <c r="D70" s="9" t="s">
        <v>148</v>
      </c>
      <c r="E70" s="10">
        <f>E71</f>
        <v>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  <c r="X70" s="10">
        <f>X71</f>
        <v>0</v>
      </c>
    </row>
    <row r="71" spans="1:24" ht="16.5" thickBot="1">
      <c r="A71" s="129" t="s">
        <v>17</v>
      </c>
      <c r="B71" s="130">
        <v>951</v>
      </c>
      <c r="C71" s="131"/>
      <c r="D71" s="130" t="s">
        <v>148</v>
      </c>
      <c r="E71" s="133">
        <f>E72</f>
        <v>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  <c r="X71" s="133">
        <f>X72</f>
        <v>0</v>
      </c>
    </row>
    <row r="72" spans="1:24" ht="33.75" customHeight="1" thickBot="1">
      <c r="A72" s="67" t="s">
        <v>48</v>
      </c>
      <c r="B72" s="63">
        <v>951</v>
      </c>
      <c r="C72" s="64"/>
      <c r="D72" s="64" t="s">
        <v>149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  <c r="X72" s="66">
        <v>0</v>
      </c>
    </row>
    <row r="73" spans="1:24" ht="16.5" thickBot="1">
      <c r="A73" s="89" t="s">
        <v>260</v>
      </c>
      <c r="B73" s="16">
        <v>951</v>
      </c>
      <c r="C73" s="9"/>
      <c r="D73" s="9" t="s">
        <v>150</v>
      </c>
      <c r="E73" s="10">
        <f>E74</f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  <c r="X73" s="10">
        <f>X74</f>
        <v>0</v>
      </c>
    </row>
    <row r="74" spans="1:24" ht="16.5" thickBot="1">
      <c r="A74" s="129" t="s">
        <v>17</v>
      </c>
      <c r="B74" s="130">
        <v>951</v>
      </c>
      <c r="C74" s="131"/>
      <c r="D74" s="130" t="s">
        <v>150</v>
      </c>
      <c r="E74" s="133">
        <f>E75</f>
        <v>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  <c r="X74" s="133">
        <f>X75</f>
        <v>0</v>
      </c>
    </row>
    <row r="75" spans="1:24" ht="32.25" thickBot="1">
      <c r="A75" s="67" t="s">
        <v>49</v>
      </c>
      <c r="B75" s="63">
        <v>951</v>
      </c>
      <c r="C75" s="64"/>
      <c r="D75" s="64" t="s">
        <v>151</v>
      </c>
      <c r="E75" s="66">
        <v>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  <c r="X75" s="66">
        <v>0</v>
      </c>
    </row>
    <row r="76" spans="1:24" ht="16.5" thickBot="1">
      <c r="A76" s="8" t="s">
        <v>261</v>
      </c>
      <c r="B76" s="16">
        <v>951</v>
      </c>
      <c r="C76" s="9"/>
      <c r="D76" s="9" t="s">
        <v>152</v>
      </c>
      <c r="E76" s="10">
        <f>E77</f>
        <v>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  <c r="X76" s="10">
        <f>X77</f>
        <v>0</v>
      </c>
    </row>
    <row r="77" spans="1:24" ht="16.5" thickBot="1">
      <c r="A77" s="129" t="s">
        <v>17</v>
      </c>
      <c r="B77" s="130">
        <v>951</v>
      </c>
      <c r="C77" s="131"/>
      <c r="D77" s="130" t="s">
        <v>152</v>
      </c>
      <c r="E77" s="133">
        <f>E78</f>
        <v>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  <c r="X77" s="133">
        <f>X78</f>
        <v>0</v>
      </c>
    </row>
    <row r="78" spans="1:24" ht="34.5" customHeight="1" thickBot="1">
      <c r="A78" s="67" t="s">
        <v>50</v>
      </c>
      <c r="B78" s="63">
        <v>951</v>
      </c>
      <c r="C78" s="64"/>
      <c r="D78" s="64" t="s">
        <v>153</v>
      </c>
      <c r="E78" s="66">
        <v>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  <c r="X78" s="66">
        <v>0</v>
      </c>
    </row>
    <row r="79" spans="1:24" ht="36.75" customHeight="1" thickBot="1">
      <c r="A79" s="69" t="s">
        <v>262</v>
      </c>
      <c r="B79" s="17">
        <v>951</v>
      </c>
      <c r="C79" s="9"/>
      <c r="D79" s="9" t="s">
        <v>154</v>
      </c>
      <c r="E79" s="10">
        <f>E80</f>
        <v>142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  <c r="X79" s="10">
        <f>X80</f>
        <v>0</v>
      </c>
    </row>
    <row r="80" spans="1:24" ht="22.5" customHeight="1" thickBot="1">
      <c r="A80" s="129" t="s">
        <v>17</v>
      </c>
      <c r="B80" s="130">
        <v>951</v>
      </c>
      <c r="C80" s="131"/>
      <c r="D80" s="130" t="s">
        <v>154</v>
      </c>
      <c r="E80" s="133">
        <f>E81</f>
        <v>142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  <c r="X80" s="133">
        <f>X81</f>
        <v>0</v>
      </c>
    </row>
    <row r="81" spans="1:24" ht="34.5" customHeight="1" thickBot="1">
      <c r="A81" s="67" t="s">
        <v>53</v>
      </c>
      <c r="B81" s="63">
        <v>951</v>
      </c>
      <c r="C81" s="64"/>
      <c r="D81" s="64" t="s">
        <v>155</v>
      </c>
      <c r="E81" s="66">
        <v>142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  <c r="X81" s="66">
        <v>0</v>
      </c>
    </row>
    <row r="82" spans="1:24" ht="16.5" thickBot="1">
      <c r="A82" s="13" t="s">
        <v>263</v>
      </c>
      <c r="B82" s="16">
        <v>951</v>
      </c>
      <c r="C82" s="11"/>
      <c r="D82" s="11" t="s">
        <v>156</v>
      </c>
      <c r="E82" s="12">
        <f>E83</f>
        <v>23611.199999999997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  <c r="X82" s="12">
        <f>X83</f>
        <v>23611.199999999997</v>
      </c>
    </row>
    <row r="83" spans="1:24" ht="16.5" thickBot="1">
      <c r="A83" s="129" t="s">
        <v>17</v>
      </c>
      <c r="B83" s="130">
        <v>951</v>
      </c>
      <c r="C83" s="131"/>
      <c r="D83" s="130" t="s">
        <v>156</v>
      </c>
      <c r="E83" s="133">
        <f>E84+E86</f>
        <v>23611.199999999997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  <c r="X83" s="133">
        <f>X84+X86</f>
        <v>23611.199999999997</v>
      </c>
    </row>
    <row r="84" spans="1:24" ht="16.5" thickBot="1">
      <c r="A84" s="5" t="s">
        <v>27</v>
      </c>
      <c r="B84" s="18">
        <v>951</v>
      </c>
      <c r="C84" s="6"/>
      <c r="D84" s="6" t="s">
        <v>157</v>
      </c>
      <c r="E84" s="7">
        <f>E85</f>
        <v>100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  <c r="X84" s="7">
        <f>X85</f>
        <v>100</v>
      </c>
    </row>
    <row r="85" spans="1:24" ht="32.25" thickBot="1">
      <c r="A85" s="67" t="s">
        <v>44</v>
      </c>
      <c r="B85" s="63">
        <v>951</v>
      </c>
      <c r="C85" s="64"/>
      <c r="D85" s="64" t="s">
        <v>158</v>
      </c>
      <c r="E85" s="66">
        <v>100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  <c r="X85" s="66">
        <v>100</v>
      </c>
    </row>
    <row r="86" spans="1:24" ht="19.5" customHeight="1" thickBot="1">
      <c r="A86" s="57" t="s">
        <v>45</v>
      </c>
      <c r="B86" s="18">
        <v>951</v>
      </c>
      <c r="C86" s="6"/>
      <c r="D86" s="6" t="s">
        <v>159</v>
      </c>
      <c r="E86" s="7">
        <f>SUM(E87:E91)</f>
        <v>23511.199999999997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  <c r="X86" s="7">
        <f>SUM(X87:X91)</f>
        <v>23511.199999999997</v>
      </c>
    </row>
    <row r="87" spans="1:24" ht="32.25" thickBot="1">
      <c r="A87" s="62" t="s">
        <v>46</v>
      </c>
      <c r="B87" s="63">
        <v>951</v>
      </c>
      <c r="C87" s="64"/>
      <c r="D87" s="64" t="s">
        <v>160</v>
      </c>
      <c r="E87" s="66">
        <v>12928.3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  <c r="X87" s="66">
        <v>12928.3</v>
      </c>
    </row>
    <row r="88" spans="1:24" ht="16.5" thickBot="1">
      <c r="A88" s="67" t="s">
        <v>103</v>
      </c>
      <c r="B88" s="63">
        <v>951</v>
      </c>
      <c r="C88" s="64"/>
      <c r="D88" s="64" t="s">
        <v>161</v>
      </c>
      <c r="E88" s="66">
        <v>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  <c r="X88" s="66">
        <v>0</v>
      </c>
    </row>
    <row r="89" spans="1:24" ht="32.25" thickBot="1">
      <c r="A89" s="62" t="s">
        <v>47</v>
      </c>
      <c r="B89" s="63">
        <v>951</v>
      </c>
      <c r="C89" s="64"/>
      <c r="D89" s="64" t="s">
        <v>162</v>
      </c>
      <c r="E89" s="66">
        <v>10582.9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  <c r="X89" s="66">
        <v>10582.9</v>
      </c>
    </row>
    <row r="90" spans="1:24" ht="32.25" thickBot="1">
      <c r="A90" s="62" t="s">
        <v>205</v>
      </c>
      <c r="B90" s="63">
        <v>951</v>
      </c>
      <c r="C90" s="64"/>
      <c r="D90" s="64" t="s">
        <v>206</v>
      </c>
      <c r="E90" s="66">
        <v>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  <c r="X90" s="66">
        <v>0</v>
      </c>
    </row>
    <row r="91" spans="1:24" ht="16.5" thickBot="1">
      <c r="A91" s="117" t="s">
        <v>106</v>
      </c>
      <c r="B91" s="63">
        <v>951</v>
      </c>
      <c r="C91" s="64"/>
      <c r="D91" s="64" t="s">
        <v>240</v>
      </c>
      <c r="E91" s="66">
        <v>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  <c r="X91" s="66">
        <v>0</v>
      </c>
    </row>
    <row r="92" spans="1:24" ht="35.25" customHeight="1" thickBot="1">
      <c r="A92" s="89" t="s">
        <v>264</v>
      </c>
      <c r="B92" s="16">
        <v>951</v>
      </c>
      <c r="C92" s="9"/>
      <c r="D92" s="9" t="s">
        <v>163</v>
      </c>
      <c r="E92" s="10">
        <f>E93</f>
        <v>10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  <c r="X92" s="10">
        <f>X93</f>
        <v>10</v>
      </c>
    </row>
    <row r="93" spans="1:24" ht="16.5" thickBot="1">
      <c r="A93" s="129" t="s">
        <v>17</v>
      </c>
      <c r="B93" s="130">
        <v>951</v>
      </c>
      <c r="C93" s="131"/>
      <c r="D93" s="130" t="s">
        <v>163</v>
      </c>
      <c r="E93" s="133">
        <f>E94+E95</f>
        <v>10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  <c r="X93" s="133">
        <f>X94+X95</f>
        <v>10</v>
      </c>
    </row>
    <row r="94" spans="1:24" ht="34.5" customHeight="1" thickBot="1">
      <c r="A94" s="62" t="s">
        <v>37</v>
      </c>
      <c r="B94" s="63">
        <v>951</v>
      </c>
      <c r="C94" s="64"/>
      <c r="D94" s="64" t="s">
        <v>164</v>
      </c>
      <c r="E94" s="66">
        <v>10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  <c r="X94" s="66">
        <v>10</v>
      </c>
    </row>
    <row r="95" spans="1:24" ht="34.5" customHeight="1" thickBot="1">
      <c r="A95" s="62" t="s">
        <v>208</v>
      </c>
      <c r="B95" s="63">
        <v>951</v>
      </c>
      <c r="C95" s="64"/>
      <c r="D95" s="64" t="s">
        <v>207</v>
      </c>
      <c r="E95" s="66">
        <v>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  <c r="X95" s="66">
        <v>0</v>
      </c>
    </row>
    <row r="96" spans="1:24" ht="49.5" customHeight="1" thickBot="1">
      <c r="A96" s="89" t="s">
        <v>265</v>
      </c>
      <c r="B96" s="16">
        <v>951</v>
      </c>
      <c r="C96" s="9"/>
      <c r="D96" s="9" t="s">
        <v>238</v>
      </c>
      <c r="E96" s="103">
        <f>E97</f>
        <v>16500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  <c r="X96" s="103">
        <f>X97</f>
        <v>12000</v>
      </c>
    </row>
    <row r="97" spans="1:24" ht="25.5" customHeight="1" thickBot="1">
      <c r="A97" s="129" t="s">
        <v>17</v>
      </c>
      <c r="B97" s="86">
        <v>951</v>
      </c>
      <c r="C97" s="87"/>
      <c r="D97" s="87" t="s">
        <v>238</v>
      </c>
      <c r="E97" s="116">
        <f>E98+E99</f>
        <v>16500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  <c r="X97" s="116">
        <f>X98+X99</f>
        <v>12000</v>
      </c>
    </row>
    <row r="98" spans="1:24" ht="34.5" customHeight="1" thickBot="1">
      <c r="A98" s="62" t="s">
        <v>93</v>
      </c>
      <c r="B98" s="63">
        <v>951</v>
      </c>
      <c r="C98" s="64"/>
      <c r="D98" s="64" t="s">
        <v>165</v>
      </c>
      <c r="E98" s="102">
        <v>16500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  <c r="X98" s="102">
        <v>12000</v>
      </c>
    </row>
    <row r="99" spans="1:24" ht="36.75" customHeight="1" thickBot="1">
      <c r="A99" s="62" t="s">
        <v>105</v>
      </c>
      <c r="B99" s="63">
        <v>951</v>
      </c>
      <c r="C99" s="64"/>
      <c r="D99" s="64" t="s">
        <v>166</v>
      </c>
      <c r="E99" s="102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  <c r="X99" s="102">
        <v>0</v>
      </c>
    </row>
    <row r="100" spans="1:24" ht="48.75" customHeight="1" thickBot="1">
      <c r="A100" s="89" t="s">
        <v>266</v>
      </c>
      <c r="B100" s="16">
        <v>951</v>
      </c>
      <c r="C100" s="9"/>
      <c r="D100" s="9" t="s">
        <v>178</v>
      </c>
      <c r="E100" s="103">
        <f>E101</f>
        <v>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  <c r="X100" s="103">
        <f>X101</f>
        <v>0</v>
      </c>
    </row>
    <row r="101" spans="1:24" ht="38.25" customHeight="1" thickBot="1">
      <c r="A101" s="129" t="s">
        <v>17</v>
      </c>
      <c r="B101" s="86">
        <v>951</v>
      </c>
      <c r="C101" s="87"/>
      <c r="D101" s="87" t="s">
        <v>178</v>
      </c>
      <c r="E101" s="116">
        <f>E104+E102+E103+E105</f>
        <v>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  <c r="X101" s="116">
        <f>X104+X102+X103+X105</f>
        <v>0</v>
      </c>
    </row>
    <row r="102" spans="1:24" ht="38.25" customHeight="1" thickBot="1">
      <c r="A102" s="62" t="s">
        <v>104</v>
      </c>
      <c r="B102" s="121">
        <v>951</v>
      </c>
      <c r="C102" s="122"/>
      <c r="D102" s="64" t="s">
        <v>212</v>
      </c>
      <c r="E102" s="118"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  <c r="X102" s="118">
        <v>0</v>
      </c>
    </row>
    <row r="103" spans="1:24" ht="19.5" customHeight="1" thickBot="1">
      <c r="A103" s="67" t="s">
        <v>103</v>
      </c>
      <c r="B103" s="121">
        <v>951</v>
      </c>
      <c r="C103" s="122"/>
      <c r="D103" s="122" t="s">
        <v>198</v>
      </c>
      <c r="E103" s="118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  <c r="X103" s="118">
        <v>0</v>
      </c>
    </row>
    <row r="104" spans="1:24" ht="35.25" customHeight="1" thickBot="1">
      <c r="A104" s="62" t="s">
        <v>177</v>
      </c>
      <c r="B104" s="63">
        <v>951</v>
      </c>
      <c r="C104" s="64"/>
      <c r="D104" s="64" t="s">
        <v>197</v>
      </c>
      <c r="E104" s="102">
        <v>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  <c r="X104" s="102">
        <v>0</v>
      </c>
    </row>
    <row r="105" spans="1:24" ht="17.25" customHeight="1" thickBot="1">
      <c r="A105" s="62" t="s">
        <v>200</v>
      </c>
      <c r="B105" s="63">
        <v>952</v>
      </c>
      <c r="C105" s="64"/>
      <c r="D105" s="64" t="s">
        <v>199</v>
      </c>
      <c r="E105" s="102">
        <v>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  <c r="X105" s="102">
        <v>0</v>
      </c>
    </row>
    <row r="106" spans="1:24" ht="35.25" customHeight="1" thickBot="1">
      <c r="A106" s="89" t="s">
        <v>267</v>
      </c>
      <c r="B106" s="16">
        <v>951</v>
      </c>
      <c r="C106" s="9"/>
      <c r="D106" s="9" t="s">
        <v>209</v>
      </c>
      <c r="E106" s="103">
        <f>E107</f>
        <v>20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  <c r="X106" s="103">
        <f>X107</f>
        <v>20</v>
      </c>
    </row>
    <row r="107" spans="1:24" ht="17.25" customHeight="1" thickBot="1">
      <c r="A107" s="129" t="s">
        <v>17</v>
      </c>
      <c r="B107" s="86">
        <v>951</v>
      </c>
      <c r="C107" s="87"/>
      <c r="D107" s="87" t="s">
        <v>210</v>
      </c>
      <c r="E107" s="116">
        <f>E108+E109</f>
        <v>20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  <c r="X107" s="116">
        <f>X108+X109</f>
        <v>20</v>
      </c>
    </row>
    <row r="108" spans="1:24" ht="17.25" customHeight="1" thickBot="1">
      <c r="A108" s="62" t="s">
        <v>104</v>
      </c>
      <c r="B108" s="121">
        <v>951</v>
      </c>
      <c r="C108" s="122"/>
      <c r="D108" s="122" t="s">
        <v>210</v>
      </c>
      <c r="E108" s="118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  <c r="X108" s="118">
        <v>0</v>
      </c>
    </row>
    <row r="109" spans="1:24" ht="17.25" customHeight="1" thickBot="1">
      <c r="A109" s="67" t="s">
        <v>103</v>
      </c>
      <c r="B109" s="121">
        <v>953</v>
      </c>
      <c r="C109" s="122"/>
      <c r="D109" s="122" t="s">
        <v>211</v>
      </c>
      <c r="E109" s="118">
        <v>20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  <c r="X109" s="118">
        <v>20</v>
      </c>
    </row>
    <row r="110" spans="1:24" ht="33" customHeight="1" thickBot="1">
      <c r="A110" s="89" t="s">
        <v>228</v>
      </c>
      <c r="B110" s="16">
        <v>951</v>
      </c>
      <c r="C110" s="9"/>
      <c r="D110" s="9" t="s">
        <v>229</v>
      </c>
      <c r="E110" s="103">
        <f>E111</f>
        <v>4600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  <c r="X110" s="103">
        <f>X111</f>
        <v>5000</v>
      </c>
    </row>
    <row r="111" spans="1:24" ht="17.25" customHeight="1" thickBot="1">
      <c r="A111" s="129" t="s">
        <v>17</v>
      </c>
      <c r="B111" s="86">
        <v>951</v>
      </c>
      <c r="C111" s="87"/>
      <c r="D111" s="87" t="s">
        <v>230</v>
      </c>
      <c r="E111" s="116">
        <f>E112</f>
        <v>4600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  <c r="X111" s="116">
        <f>X112</f>
        <v>5000</v>
      </c>
    </row>
    <row r="112" spans="1:24" ht="17.25" customHeight="1" thickBot="1">
      <c r="A112" s="62" t="s">
        <v>231</v>
      </c>
      <c r="B112" s="121">
        <v>951</v>
      </c>
      <c r="C112" s="122"/>
      <c r="D112" s="122" t="s">
        <v>230</v>
      </c>
      <c r="E112" s="118">
        <v>4600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  <c r="X112" s="118">
        <v>5000</v>
      </c>
    </row>
    <row r="113" spans="1:24" ht="36.75" customHeight="1" thickBot="1">
      <c r="A113" s="89" t="s">
        <v>268</v>
      </c>
      <c r="B113" s="16">
        <v>951</v>
      </c>
      <c r="C113" s="9"/>
      <c r="D113" s="9" t="s">
        <v>232</v>
      </c>
      <c r="E113" s="103">
        <f>E114</f>
        <v>10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  <c r="X113" s="103">
        <f>X114</f>
        <v>10</v>
      </c>
    </row>
    <row r="114" spans="1:24" ht="17.25" customHeight="1" thickBot="1">
      <c r="A114" s="129" t="s">
        <v>17</v>
      </c>
      <c r="B114" s="86">
        <v>951</v>
      </c>
      <c r="C114" s="87"/>
      <c r="D114" s="87" t="s">
        <v>233</v>
      </c>
      <c r="E114" s="116">
        <f>E115</f>
        <v>10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  <c r="X114" s="116">
        <f>X115</f>
        <v>10</v>
      </c>
    </row>
    <row r="115" spans="1:24" ht="17.25" customHeight="1" thickBot="1">
      <c r="A115" s="62" t="s">
        <v>231</v>
      </c>
      <c r="B115" s="121">
        <v>951</v>
      </c>
      <c r="C115" s="122"/>
      <c r="D115" s="122" t="s">
        <v>233</v>
      </c>
      <c r="E115" s="118">
        <v>10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  <c r="X115" s="118">
        <v>10</v>
      </c>
    </row>
    <row r="116" spans="1:24" ht="38.25" customHeight="1" thickBot="1">
      <c r="A116" s="89" t="s">
        <v>269</v>
      </c>
      <c r="B116" s="16">
        <v>951</v>
      </c>
      <c r="C116" s="9"/>
      <c r="D116" s="9" t="s">
        <v>234</v>
      </c>
      <c r="E116" s="103">
        <f>E117</f>
        <v>2396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  <c r="X116" s="103">
        <f>X117</f>
        <v>2396</v>
      </c>
    </row>
    <row r="117" spans="1:24" ht="17.25" customHeight="1" thickBot="1">
      <c r="A117" s="129" t="s">
        <v>17</v>
      </c>
      <c r="B117" s="86">
        <v>951</v>
      </c>
      <c r="C117" s="87"/>
      <c r="D117" s="87" t="s">
        <v>235</v>
      </c>
      <c r="E117" s="116">
        <f>E118</f>
        <v>2396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  <c r="X117" s="116">
        <f>X118</f>
        <v>2396</v>
      </c>
    </row>
    <row r="118" spans="1:24" ht="17.25" customHeight="1" thickBot="1">
      <c r="A118" s="62" t="s">
        <v>231</v>
      </c>
      <c r="B118" s="121">
        <v>951</v>
      </c>
      <c r="C118" s="122"/>
      <c r="D118" s="122" t="s">
        <v>235</v>
      </c>
      <c r="E118" s="118">
        <v>2396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  <c r="X118" s="118">
        <v>2396</v>
      </c>
    </row>
    <row r="119" spans="1:24" ht="39" customHeight="1" thickBot="1">
      <c r="A119" s="83" t="s">
        <v>28</v>
      </c>
      <c r="B119" s="81" t="s">
        <v>2</v>
      </c>
      <c r="C119" s="135"/>
      <c r="D119" s="135" t="s">
        <v>167</v>
      </c>
      <c r="E119" s="104">
        <f>E120+E172</f>
        <v>121825.95747000001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  <c r="X119" s="104">
        <f>X120+X172</f>
        <v>120839.25747000003</v>
      </c>
    </row>
    <row r="120" spans="1:24" ht="35.25" customHeight="1" thickBot="1">
      <c r="A120" s="129" t="s">
        <v>17</v>
      </c>
      <c r="B120" s="130">
        <v>951</v>
      </c>
      <c r="C120" s="131"/>
      <c r="D120" s="130" t="s">
        <v>167</v>
      </c>
      <c r="E120" s="105">
        <f>E121+E122+E126+E130+E133+E134+E142+E144+E155+E157+E159+E161+E163+E165+E167+E169+E152+E128+E132+E146+E150+E148</f>
        <v>116980.95747000001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  <c r="X120" s="105">
        <f>X121+X122+X126+X130+X133+X134+X142+X144+X155+X157+X159+X161+X163+X165+X167+X169+X152+X128+X132+X146+X150+X148</f>
        <v>115994.25747000003</v>
      </c>
    </row>
    <row r="121" spans="1:24" ht="16.5" thickBot="1">
      <c r="A121" s="8" t="s">
        <v>29</v>
      </c>
      <c r="B121" s="16">
        <v>951</v>
      </c>
      <c r="C121" s="9"/>
      <c r="D121" s="9" t="s">
        <v>168</v>
      </c>
      <c r="E121" s="10">
        <v>2308.6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  <c r="X121" s="10">
        <v>2413.5</v>
      </c>
    </row>
    <row r="122" spans="1:24" ht="48" thickBot="1">
      <c r="A122" s="8" t="s">
        <v>5</v>
      </c>
      <c r="B122" s="16">
        <v>951</v>
      </c>
      <c r="C122" s="9"/>
      <c r="D122" s="9" t="s">
        <v>167</v>
      </c>
      <c r="E122" s="103">
        <f>E123+E124+E125</f>
        <v>4946.7</v>
      </c>
      <c r="F122" s="124" t="e">
        <f>#REF!+#REF!+F144+F146+#REF!+#REF!+#REF!+#REF!+#REF!+#REF!+#REF!+F169</f>
        <v>#REF!</v>
      </c>
      <c r="G122" s="24" t="e">
        <f>#REF!+#REF!+G144+G146+#REF!+#REF!+#REF!+#REF!+#REF!+#REF!+#REF!+G169</f>
        <v>#REF!</v>
      </c>
      <c r="H122" s="24" t="e">
        <f>#REF!+#REF!+H144+H146+#REF!+#REF!+#REF!+#REF!+#REF!+#REF!+#REF!+H169</f>
        <v>#REF!</v>
      </c>
      <c r="I122" s="24" t="e">
        <f>#REF!+#REF!+I144+I146+#REF!+#REF!+#REF!+#REF!+#REF!+#REF!+#REF!+I169</f>
        <v>#REF!</v>
      </c>
      <c r="J122" s="24" t="e">
        <f>#REF!+#REF!+J144+J146+#REF!+#REF!+#REF!+#REF!+#REF!+#REF!+#REF!+J169</f>
        <v>#REF!</v>
      </c>
      <c r="K122" s="24" t="e">
        <f>#REF!+#REF!+K144+K146+#REF!+#REF!+#REF!+#REF!+#REF!+#REF!+#REF!+K169</f>
        <v>#REF!</v>
      </c>
      <c r="L122" s="24" t="e">
        <f>#REF!+#REF!+L144+L146+#REF!+#REF!+#REF!+#REF!+#REF!+#REF!+#REF!+L169</f>
        <v>#REF!</v>
      </c>
      <c r="M122" s="24" t="e">
        <f>#REF!+#REF!+M144+M146+#REF!+#REF!+#REF!+#REF!+#REF!+#REF!+#REF!+M169</f>
        <v>#REF!</v>
      </c>
      <c r="N122" s="24" t="e">
        <f>#REF!+#REF!+N144+N146+#REF!+#REF!+#REF!+#REF!+#REF!+#REF!+#REF!+N169</f>
        <v>#REF!</v>
      </c>
      <c r="O122" s="24" t="e">
        <f>#REF!+#REF!+O144+O146+#REF!+#REF!+#REF!+#REF!+#REF!+#REF!+#REF!+O169</f>
        <v>#REF!</v>
      </c>
      <c r="P122" s="24" t="e">
        <f>#REF!+#REF!+P144+P146+#REF!+#REF!+#REF!+#REF!+#REF!+#REF!+#REF!+P169</f>
        <v>#REF!</v>
      </c>
      <c r="Q122" s="24" t="e">
        <f>#REF!+#REF!+Q144+Q146+#REF!+#REF!+#REF!+#REF!+#REF!+#REF!+#REF!+Q169</f>
        <v>#REF!</v>
      </c>
      <c r="R122" s="24" t="e">
        <f>#REF!+#REF!+R144+R146+#REF!+#REF!+#REF!+#REF!+#REF!+#REF!+#REF!+R169</f>
        <v>#REF!</v>
      </c>
      <c r="S122" s="24" t="e">
        <f>#REF!+#REF!+S144+S146+#REF!+#REF!+#REF!+#REF!+#REF!+#REF!+#REF!+S169</f>
        <v>#REF!</v>
      </c>
      <c r="T122" s="24" t="e">
        <f>#REF!+#REF!+T144+T146+#REF!+#REF!+#REF!+#REF!+#REF!+#REF!+#REF!+T169</f>
        <v>#REF!</v>
      </c>
      <c r="U122" s="24" t="e">
        <f>#REF!+#REF!+U144+U146+#REF!+#REF!+#REF!+#REF!+#REF!+#REF!+#REF!+U169</f>
        <v>#REF!</v>
      </c>
      <c r="V122" s="46" t="e">
        <f>#REF!+#REF!+V144+V146+#REF!+#REF!+#REF!+#REF!+#REF!+#REF!+#REF!+V169</f>
        <v>#REF!</v>
      </c>
      <c r="W122" s="45" t="e">
        <f>V122/E120*100</f>
        <v>#REF!</v>
      </c>
      <c r="X122" s="103">
        <f>X123+X124+X125</f>
        <v>5176.6</v>
      </c>
    </row>
    <row r="123" spans="1:24" ht="20.25" customHeight="1" outlineLevel="3" thickBot="1">
      <c r="A123" s="84" t="s">
        <v>89</v>
      </c>
      <c r="B123" s="85">
        <v>951</v>
      </c>
      <c r="C123" s="64"/>
      <c r="D123" s="64" t="s">
        <v>169</v>
      </c>
      <c r="E123" s="102">
        <v>2874.7</v>
      </c>
      <c r="F123" s="125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47"/>
      <c r="W123" s="45"/>
      <c r="X123" s="102">
        <v>2964.6</v>
      </c>
    </row>
    <row r="124" spans="1:24" ht="18.75" customHeight="1" outlineLevel="6" thickBot="1">
      <c r="A124" s="62" t="s">
        <v>90</v>
      </c>
      <c r="B124" s="63">
        <v>951</v>
      </c>
      <c r="C124" s="64"/>
      <c r="D124" s="64" t="s">
        <v>170</v>
      </c>
      <c r="E124" s="102">
        <v>2072</v>
      </c>
      <c r="F124" s="1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50" t="e">
        <f>#REF!</f>
        <v>#REF!</v>
      </c>
      <c r="W124" s="45" t="e">
        <f>V124/E123*100</f>
        <v>#REF!</v>
      </c>
      <c r="X124" s="102">
        <v>2212</v>
      </c>
    </row>
    <row r="125" spans="1:24" ht="21.75" customHeight="1" outlineLevel="6" thickBot="1">
      <c r="A125" s="62" t="s">
        <v>84</v>
      </c>
      <c r="B125" s="63">
        <v>951</v>
      </c>
      <c r="C125" s="64"/>
      <c r="D125" s="64" t="s">
        <v>171</v>
      </c>
      <c r="E125" s="102">
        <v>0</v>
      </c>
      <c r="F125" s="41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4"/>
      <c r="W125" s="45"/>
      <c r="X125" s="102">
        <v>0</v>
      </c>
    </row>
    <row r="126" spans="1:24" ht="19.5" customHeight="1" outlineLevel="6" thickBot="1">
      <c r="A126" s="8" t="s">
        <v>6</v>
      </c>
      <c r="B126" s="16">
        <v>951</v>
      </c>
      <c r="C126" s="9"/>
      <c r="D126" s="9" t="s">
        <v>167</v>
      </c>
      <c r="E126" s="10">
        <f>E127</f>
        <v>9054.1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  <c r="X126" s="10">
        <f>X127</f>
        <v>9408.2</v>
      </c>
    </row>
    <row r="127" spans="1:24" ht="19.5" customHeight="1" outlineLevel="6" thickBot="1">
      <c r="A127" s="84" t="s">
        <v>85</v>
      </c>
      <c r="B127" s="63">
        <v>951</v>
      </c>
      <c r="C127" s="64"/>
      <c r="D127" s="64" t="s">
        <v>169</v>
      </c>
      <c r="E127" s="102">
        <v>9054.1</v>
      </c>
      <c r="F127" s="41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4"/>
      <c r="W127" s="45"/>
      <c r="X127" s="102">
        <v>9408.2</v>
      </c>
    </row>
    <row r="128" spans="1:24" ht="21" customHeight="1" outlineLevel="6" thickBot="1">
      <c r="A128" s="8" t="s">
        <v>80</v>
      </c>
      <c r="B128" s="16">
        <v>951</v>
      </c>
      <c r="C128" s="9"/>
      <c r="D128" s="9" t="s">
        <v>167</v>
      </c>
      <c r="E128" s="10">
        <f>E129</f>
        <v>43.388</v>
      </c>
      <c r="F128" s="23">
        <v>96</v>
      </c>
      <c r="G128" s="7">
        <v>96</v>
      </c>
      <c r="H128" s="7">
        <v>96</v>
      </c>
      <c r="I128" s="7">
        <v>96</v>
      </c>
      <c r="J128" s="7">
        <v>96</v>
      </c>
      <c r="K128" s="7">
        <v>96</v>
      </c>
      <c r="L128" s="7">
        <v>96</v>
      </c>
      <c r="M128" s="7">
        <v>96</v>
      </c>
      <c r="N128" s="7">
        <v>96</v>
      </c>
      <c r="O128" s="7">
        <v>96</v>
      </c>
      <c r="P128" s="7">
        <v>96</v>
      </c>
      <c r="Q128" s="7">
        <v>96</v>
      </c>
      <c r="R128" s="7">
        <v>96</v>
      </c>
      <c r="S128" s="7">
        <v>96</v>
      </c>
      <c r="T128" s="7">
        <v>96</v>
      </c>
      <c r="U128" s="33">
        <v>96</v>
      </c>
      <c r="V128" s="49">
        <v>141</v>
      </c>
      <c r="W128" s="45">
        <f>V128/E126*100</f>
        <v>1.5573055300913397</v>
      </c>
      <c r="X128" s="10">
        <f>X129</f>
        <v>43.388</v>
      </c>
    </row>
    <row r="129" spans="1:24" ht="37.5" customHeight="1" outlineLevel="3" thickBot="1">
      <c r="A129" s="62" t="s">
        <v>81</v>
      </c>
      <c r="B129" s="63">
        <v>951</v>
      </c>
      <c r="C129" s="64"/>
      <c r="D129" s="64" t="s">
        <v>172</v>
      </c>
      <c r="E129" s="66">
        <v>43.388</v>
      </c>
      <c r="F129" s="125" t="e">
        <f>#REF!</f>
        <v>#REF!</v>
      </c>
      <c r="G129" s="27" t="e">
        <f>#REF!</f>
        <v>#REF!</v>
      </c>
      <c r="H129" s="27" t="e">
        <f>#REF!</f>
        <v>#REF!</v>
      </c>
      <c r="I129" s="27" t="e">
        <f>#REF!</f>
        <v>#REF!</v>
      </c>
      <c r="J129" s="27" t="e">
        <f>#REF!</f>
        <v>#REF!</v>
      </c>
      <c r="K129" s="27" t="e">
        <f>#REF!</f>
        <v>#REF!</v>
      </c>
      <c r="L129" s="27" t="e">
        <f>#REF!</f>
        <v>#REF!</v>
      </c>
      <c r="M129" s="27" t="e">
        <f>#REF!</f>
        <v>#REF!</v>
      </c>
      <c r="N129" s="27" t="e">
        <f>#REF!</f>
        <v>#REF!</v>
      </c>
      <c r="O129" s="27" t="e">
        <f>#REF!</f>
        <v>#REF!</v>
      </c>
      <c r="P129" s="27" t="e">
        <f>#REF!</f>
        <v>#REF!</v>
      </c>
      <c r="Q129" s="27" t="e">
        <f>#REF!</f>
        <v>#REF!</v>
      </c>
      <c r="R129" s="27" t="e">
        <f>#REF!</f>
        <v>#REF!</v>
      </c>
      <c r="S129" s="27" t="e">
        <f>#REF!</f>
        <v>#REF!</v>
      </c>
      <c r="T129" s="27" t="e">
        <f>#REF!</f>
        <v>#REF!</v>
      </c>
      <c r="U129" s="27" t="e">
        <f>#REF!</f>
        <v>#REF!</v>
      </c>
      <c r="V129" s="51" t="e">
        <f>#REF!</f>
        <v>#REF!</v>
      </c>
      <c r="W129" s="45" t="e">
        <f>V129/E127*100</f>
        <v>#REF!</v>
      </c>
      <c r="X129" s="66">
        <v>43.388</v>
      </c>
    </row>
    <row r="130" spans="1:24" ht="18.75" customHeight="1" outlineLevel="3" thickBot="1">
      <c r="A130" s="8" t="s">
        <v>7</v>
      </c>
      <c r="B130" s="16">
        <v>951</v>
      </c>
      <c r="C130" s="9"/>
      <c r="D130" s="9" t="s">
        <v>167</v>
      </c>
      <c r="E130" s="10">
        <f>E131</f>
        <v>6822.8</v>
      </c>
      <c r="F130" s="99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1"/>
      <c r="W130" s="45"/>
      <c r="X130" s="10">
        <f>X131</f>
        <v>7132.9</v>
      </c>
    </row>
    <row r="131" spans="1:24" ht="33" customHeight="1" outlineLevel="3" thickBot="1">
      <c r="A131" s="84" t="s">
        <v>86</v>
      </c>
      <c r="B131" s="63">
        <v>951</v>
      </c>
      <c r="C131" s="64"/>
      <c r="D131" s="64" t="s">
        <v>169</v>
      </c>
      <c r="E131" s="66">
        <v>6822.8</v>
      </c>
      <c r="F131" s="99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1"/>
      <c r="W131" s="45"/>
      <c r="X131" s="66">
        <v>7132.9</v>
      </c>
    </row>
    <row r="132" spans="1:24" ht="20.25" customHeight="1" outlineLevel="5" thickBot="1">
      <c r="A132" s="112" t="s">
        <v>94</v>
      </c>
      <c r="B132" s="16">
        <v>951</v>
      </c>
      <c r="C132" s="9"/>
      <c r="D132" s="9" t="s">
        <v>173</v>
      </c>
      <c r="E132" s="10">
        <v>0</v>
      </c>
      <c r="F132" s="41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54"/>
      <c r="W132" s="45"/>
      <c r="X132" s="10">
        <v>0</v>
      </c>
    </row>
    <row r="133" spans="1:24" ht="32.25" outlineLevel="4" thickBot="1">
      <c r="A133" s="8" t="s">
        <v>30</v>
      </c>
      <c r="B133" s="16">
        <v>951</v>
      </c>
      <c r="C133" s="9"/>
      <c r="D133" s="9" t="s">
        <v>174</v>
      </c>
      <c r="E133" s="10">
        <v>200</v>
      </c>
      <c r="F133" s="127" t="e">
        <f>#REF!</f>
        <v>#REF!</v>
      </c>
      <c r="G133" s="28" t="e">
        <f>#REF!</f>
        <v>#REF!</v>
      </c>
      <c r="H133" s="28" t="e">
        <f>#REF!</f>
        <v>#REF!</v>
      </c>
      <c r="I133" s="28" t="e">
        <f>#REF!</f>
        <v>#REF!</v>
      </c>
      <c r="J133" s="28" t="e">
        <f>#REF!</f>
        <v>#REF!</v>
      </c>
      <c r="K133" s="28" t="e">
        <f>#REF!</f>
        <v>#REF!</v>
      </c>
      <c r="L133" s="28" t="e">
        <f>#REF!</f>
        <v>#REF!</v>
      </c>
      <c r="M133" s="28" t="e">
        <f>#REF!</f>
        <v>#REF!</v>
      </c>
      <c r="N133" s="28" t="e">
        <f>#REF!</f>
        <v>#REF!</v>
      </c>
      <c r="O133" s="28" t="e">
        <f>#REF!</f>
        <v>#REF!</v>
      </c>
      <c r="P133" s="28" t="e">
        <f>#REF!</f>
        <v>#REF!</v>
      </c>
      <c r="Q133" s="28" t="e">
        <f>#REF!</f>
        <v>#REF!</v>
      </c>
      <c r="R133" s="28" t="e">
        <f>#REF!</f>
        <v>#REF!</v>
      </c>
      <c r="S133" s="28" t="e">
        <f>#REF!</f>
        <v>#REF!</v>
      </c>
      <c r="T133" s="28" t="e">
        <f>#REF!</f>
        <v>#REF!</v>
      </c>
      <c r="U133" s="28" t="e">
        <f>#REF!</f>
        <v>#REF!</v>
      </c>
      <c r="V133" s="48" t="e">
        <f>#REF!</f>
        <v>#REF!</v>
      </c>
      <c r="W133" s="45" t="e">
        <f>V133/E131*100</f>
        <v>#REF!</v>
      </c>
      <c r="X133" s="10">
        <v>200</v>
      </c>
    </row>
    <row r="134" spans="1:24" ht="16.5" outlineLevel="4" thickBot="1">
      <c r="A134" s="8" t="s">
        <v>8</v>
      </c>
      <c r="B134" s="16">
        <v>951</v>
      </c>
      <c r="C134" s="9"/>
      <c r="D134" s="9" t="s">
        <v>167</v>
      </c>
      <c r="E134" s="103">
        <f>E135+E136+E138+E139+E140+E141+E137</f>
        <v>64094.420999999995</v>
      </c>
      <c r="F134" s="4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111"/>
      <c r="W134" s="45"/>
      <c r="X134" s="103">
        <f>X135+X136+X138+X139+X140+X141+X137</f>
        <v>65970.52100000001</v>
      </c>
    </row>
    <row r="135" spans="1:24" ht="16.5" outlineLevel="5" thickBot="1">
      <c r="A135" s="62" t="s">
        <v>9</v>
      </c>
      <c r="B135" s="63">
        <v>951</v>
      </c>
      <c r="C135" s="64"/>
      <c r="D135" s="64" t="s">
        <v>175</v>
      </c>
      <c r="E135" s="115">
        <v>2160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3"/>
      <c r="V135" s="49">
        <v>0</v>
      </c>
      <c r="W135" s="45">
        <f>V135/E133*100</f>
        <v>0</v>
      </c>
      <c r="X135" s="115">
        <v>2160</v>
      </c>
    </row>
    <row r="136" spans="1:24" ht="19.5" customHeight="1" outlineLevel="5" thickBot="1">
      <c r="A136" s="84" t="s">
        <v>86</v>
      </c>
      <c r="B136" s="63">
        <v>951</v>
      </c>
      <c r="C136" s="64"/>
      <c r="D136" s="64" t="s">
        <v>169</v>
      </c>
      <c r="E136" s="115">
        <v>24161.8</v>
      </c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  <c r="X136" s="115">
        <v>25295.6</v>
      </c>
    </row>
    <row r="137" spans="1:24" ht="16.5" outlineLevel="5" thickBot="1">
      <c r="A137" s="62" t="s">
        <v>84</v>
      </c>
      <c r="B137" s="63">
        <v>951</v>
      </c>
      <c r="C137" s="64"/>
      <c r="D137" s="64" t="s">
        <v>171</v>
      </c>
      <c r="E137" s="115">
        <v>0</v>
      </c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3"/>
      <c r="V137" s="49">
        <v>9539.0701</v>
      </c>
      <c r="W137" s="45">
        <f>V137/E136*100</f>
        <v>39.47996465495121</v>
      </c>
      <c r="X137" s="115">
        <v>0</v>
      </c>
    </row>
    <row r="138" spans="1:24" ht="19.5" customHeight="1" outlineLevel="4" thickBot="1">
      <c r="A138" s="62" t="s">
        <v>31</v>
      </c>
      <c r="B138" s="63">
        <v>951</v>
      </c>
      <c r="C138" s="64"/>
      <c r="D138" s="64" t="s">
        <v>176</v>
      </c>
      <c r="E138" s="66">
        <v>35072.365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8"/>
      <c r="W138" s="45"/>
      <c r="X138" s="66">
        <v>35814.665</v>
      </c>
    </row>
    <row r="139" spans="1:24" ht="32.25" outlineLevel="5" thickBot="1">
      <c r="A139" s="67" t="s">
        <v>32</v>
      </c>
      <c r="B139" s="63">
        <v>951</v>
      </c>
      <c r="C139" s="64"/>
      <c r="D139" s="64" t="s">
        <v>179</v>
      </c>
      <c r="E139" s="115">
        <v>1171.216</v>
      </c>
      <c r="F139" s="4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54"/>
      <c r="W139" s="45"/>
      <c r="X139" s="115">
        <v>1171.216</v>
      </c>
    </row>
    <row r="140" spans="1:24" ht="32.25" outlineLevel="5" thickBot="1">
      <c r="A140" s="67" t="s">
        <v>33</v>
      </c>
      <c r="B140" s="63">
        <v>951</v>
      </c>
      <c r="C140" s="64"/>
      <c r="D140" s="64" t="s">
        <v>180</v>
      </c>
      <c r="E140" s="115">
        <v>768.474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  <c r="X140" s="115">
        <v>768.474</v>
      </c>
    </row>
    <row r="141" spans="1:24" ht="32.25" outlineLevel="6" thickBot="1">
      <c r="A141" s="67" t="s">
        <v>34</v>
      </c>
      <c r="B141" s="63">
        <v>951</v>
      </c>
      <c r="C141" s="64"/>
      <c r="D141" s="64" t="s">
        <v>181</v>
      </c>
      <c r="E141" s="115">
        <v>760.566</v>
      </c>
      <c r="F141" s="61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54"/>
      <c r="W141" s="45"/>
      <c r="X141" s="115">
        <v>760.566</v>
      </c>
    </row>
    <row r="142" spans="1:24" ht="20.25" customHeight="1" outlineLevel="6" thickBot="1">
      <c r="A142" s="8" t="s">
        <v>22</v>
      </c>
      <c r="B142" s="16">
        <v>951</v>
      </c>
      <c r="C142" s="9" t="s">
        <v>2</v>
      </c>
      <c r="D142" s="9" t="s">
        <v>182</v>
      </c>
      <c r="E142" s="10">
        <f>E143</f>
        <v>1638.7</v>
      </c>
      <c r="F142" s="61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54"/>
      <c r="W142" s="45"/>
      <c r="X142" s="10">
        <f>X143</f>
        <v>1638.7</v>
      </c>
    </row>
    <row r="143" spans="1:24" ht="34.5" customHeight="1" outlineLevel="6" thickBot="1">
      <c r="A143" s="62" t="s">
        <v>13</v>
      </c>
      <c r="B143" s="63">
        <v>951</v>
      </c>
      <c r="C143" s="64" t="s">
        <v>2</v>
      </c>
      <c r="D143" s="64" t="s">
        <v>183</v>
      </c>
      <c r="E143" s="66">
        <v>1638.7</v>
      </c>
      <c r="F143" s="61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54"/>
      <c r="W143" s="45"/>
      <c r="X143" s="66">
        <v>1638.7</v>
      </c>
    </row>
    <row r="144" spans="1:24" ht="18" customHeight="1" outlineLevel="6" thickBot="1">
      <c r="A144" s="8" t="s">
        <v>10</v>
      </c>
      <c r="B144" s="16">
        <v>951</v>
      </c>
      <c r="C144" s="9"/>
      <c r="D144" s="9" t="s">
        <v>182</v>
      </c>
      <c r="E144" s="10">
        <f>E145</f>
        <v>50</v>
      </c>
      <c r="F144" s="128" t="e">
        <f>#REF!+#REF!</f>
        <v>#REF!</v>
      </c>
      <c r="G144" s="25" t="e">
        <f>#REF!+#REF!</f>
        <v>#REF!</v>
      </c>
      <c r="H144" s="25" t="e">
        <f>#REF!+#REF!</f>
        <v>#REF!</v>
      </c>
      <c r="I144" s="25" t="e">
        <f>#REF!+#REF!</f>
        <v>#REF!</v>
      </c>
      <c r="J144" s="25" t="e">
        <f>#REF!+#REF!</f>
        <v>#REF!</v>
      </c>
      <c r="K144" s="25" t="e">
        <f>#REF!+#REF!</f>
        <v>#REF!</v>
      </c>
      <c r="L144" s="25" t="e">
        <f>#REF!+#REF!</f>
        <v>#REF!</v>
      </c>
      <c r="M144" s="25" t="e">
        <f>#REF!+#REF!</f>
        <v>#REF!</v>
      </c>
      <c r="N144" s="25" t="e">
        <f>#REF!+#REF!</f>
        <v>#REF!</v>
      </c>
      <c r="O144" s="25" t="e">
        <f>#REF!+#REF!</f>
        <v>#REF!</v>
      </c>
      <c r="P144" s="25" t="e">
        <f>#REF!+#REF!</f>
        <v>#REF!</v>
      </c>
      <c r="Q144" s="25" t="e">
        <f>#REF!+#REF!</f>
        <v>#REF!</v>
      </c>
      <c r="R144" s="25" t="e">
        <f>#REF!+#REF!</f>
        <v>#REF!</v>
      </c>
      <c r="S144" s="25" t="e">
        <f>#REF!+#REF!</f>
        <v>#REF!</v>
      </c>
      <c r="T144" s="25" t="e">
        <f>#REF!+#REF!</f>
        <v>#REF!</v>
      </c>
      <c r="U144" s="25" t="e">
        <f>#REF!+#REF!</f>
        <v>#REF!</v>
      </c>
      <c r="V144" s="53" t="e">
        <f>#REF!+#REF!</f>
        <v>#REF!</v>
      </c>
      <c r="W144" s="45" t="e">
        <f>V144/E142*100</f>
        <v>#REF!</v>
      </c>
      <c r="X144" s="10">
        <f>X145</f>
        <v>50</v>
      </c>
    </row>
    <row r="145" spans="1:24" ht="33.75" customHeight="1" outlineLevel="4" thickBot="1">
      <c r="A145" s="62" t="s">
        <v>38</v>
      </c>
      <c r="B145" s="63">
        <v>951</v>
      </c>
      <c r="C145" s="64"/>
      <c r="D145" s="64" t="s">
        <v>184</v>
      </c>
      <c r="E145" s="66">
        <v>50</v>
      </c>
      <c r="F145" s="127" t="e">
        <f>#REF!</f>
        <v>#REF!</v>
      </c>
      <c r="G145" s="28" t="e">
        <f>#REF!</f>
        <v>#REF!</v>
      </c>
      <c r="H145" s="28" t="e">
        <f>#REF!</f>
        <v>#REF!</v>
      </c>
      <c r="I145" s="28" t="e">
        <f>#REF!</f>
        <v>#REF!</v>
      </c>
      <c r="J145" s="28" t="e">
        <f>#REF!</f>
        <v>#REF!</v>
      </c>
      <c r="K145" s="28" t="e">
        <f>#REF!</f>
        <v>#REF!</v>
      </c>
      <c r="L145" s="28" t="e">
        <f>#REF!</f>
        <v>#REF!</v>
      </c>
      <c r="M145" s="28" t="e">
        <f>#REF!</f>
        <v>#REF!</v>
      </c>
      <c r="N145" s="28" t="e">
        <f>#REF!</f>
        <v>#REF!</v>
      </c>
      <c r="O145" s="28" t="e">
        <f>#REF!</f>
        <v>#REF!</v>
      </c>
      <c r="P145" s="28" t="e">
        <f>#REF!</f>
        <v>#REF!</v>
      </c>
      <c r="Q145" s="28" t="e">
        <f>#REF!</f>
        <v>#REF!</v>
      </c>
      <c r="R145" s="28" t="e">
        <f>#REF!</f>
        <v>#REF!</v>
      </c>
      <c r="S145" s="28" t="e">
        <f>#REF!</f>
        <v>#REF!</v>
      </c>
      <c r="T145" s="28" t="e">
        <f>#REF!</f>
        <v>#REF!</v>
      </c>
      <c r="U145" s="28" t="e">
        <f>#REF!</f>
        <v>#REF!</v>
      </c>
      <c r="V145" s="52" t="e">
        <f>#REF!</f>
        <v>#REF!</v>
      </c>
      <c r="W145" s="45" t="e">
        <f>V145/E143*100</f>
        <v>#REF!</v>
      </c>
      <c r="X145" s="66">
        <v>50</v>
      </c>
    </row>
    <row r="146" spans="1:24" ht="33" customHeight="1" outlineLevel="6" thickBot="1">
      <c r="A146" s="8" t="s">
        <v>95</v>
      </c>
      <c r="B146" s="16">
        <v>951</v>
      </c>
      <c r="C146" s="9"/>
      <c r="D146" s="9" t="s">
        <v>182</v>
      </c>
      <c r="E146" s="103">
        <f>E147</f>
        <v>499.319</v>
      </c>
      <c r="F146" s="128" t="e">
        <f>#REF!+#REF!</f>
        <v>#REF!</v>
      </c>
      <c r="G146" s="25" t="e">
        <f>#REF!+#REF!</f>
        <v>#REF!</v>
      </c>
      <c r="H146" s="25" t="e">
        <f>#REF!+#REF!</f>
        <v>#REF!</v>
      </c>
      <c r="I146" s="25" t="e">
        <f>#REF!+#REF!</f>
        <v>#REF!</v>
      </c>
      <c r="J146" s="25" t="e">
        <f>#REF!+#REF!</f>
        <v>#REF!</v>
      </c>
      <c r="K146" s="25" t="e">
        <f>#REF!+#REF!</f>
        <v>#REF!</v>
      </c>
      <c r="L146" s="25" t="e">
        <f>#REF!+#REF!</f>
        <v>#REF!</v>
      </c>
      <c r="M146" s="25" t="e">
        <f>#REF!+#REF!</f>
        <v>#REF!</v>
      </c>
      <c r="N146" s="25" t="e">
        <f>#REF!+#REF!</f>
        <v>#REF!</v>
      </c>
      <c r="O146" s="25" t="e">
        <f>#REF!+#REF!</f>
        <v>#REF!</v>
      </c>
      <c r="P146" s="25" t="e">
        <f>#REF!+#REF!</f>
        <v>#REF!</v>
      </c>
      <c r="Q146" s="25" t="e">
        <f>#REF!+#REF!</f>
        <v>#REF!</v>
      </c>
      <c r="R146" s="25" t="e">
        <f>#REF!+#REF!</f>
        <v>#REF!</v>
      </c>
      <c r="S146" s="25" t="e">
        <f>#REF!+#REF!</f>
        <v>#REF!</v>
      </c>
      <c r="T146" s="25" t="e">
        <f>#REF!+#REF!</f>
        <v>#REF!</v>
      </c>
      <c r="U146" s="25" t="e">
        <f>#REF!+#REF!</f>
        <v>#REF!</v>
      </c>
      <c r="V146" s="53" t="e">
        <f>#REF!+#REF!</f>
        <v>#REF!</v>
      </c>
      <c r="W146" s="45" t="e">
        <f>V146/E144*100</f>
        <v>#REF!</v>
      </c>
      <c r="X146" s="103">
        <f>X147</f>
        <v>499.319</v>
      </c>
    </row>
    <row r="147" spans="1:24" ht="48" outlineLevel="6" thickBot="1">
      <c r="A147" s="62" t="s">
        <v>96</v>
      </c>
      <c r="B147" s="63">
        <v>951</v>
      </c>
      <c r="C147" s="64"/>
      <c r="D147" s="64" t="s">
        <v>185</v>
      </c>
      <c r="E147" s="102">
        <v>499.319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  <c r="X147" s="102">
        <v>499.319</v>
      </c>
    </row>
    <row r="148" spans="1:24" ht="16.5" outlineLevel="6" thickBot="1">
      <c r="A148" s="8" t="s">
        <v>241</v>
      </c>
      <c r="B148" s="16">
        <v>951</v>
      </c>
      <c r="C148" s="9"/>
      <c r="D148" s="9" t="s">
        <v>182</v>
      </c>
      <c r="E148" s="103">
        <f>E149</f>
        <v>400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  <c r="X148" s="103">
        <f>X149</f>
        <v>400</v>
      </c>
    </row>
    <row r="149" spans="1:24" ht="48" outlineLevel="6" thickBot="1">
      <c r="A149" s="62" t="s">
        <v>242</v>
      </c>
      <c r="B149" s="63">
        <v>951</v>
      </c>
      <c r="C149" s="64"/>
      <c r="D149" s="64" t="s">
        <v>243</v>
      </c>
      <c r="E149" s="102">
        <v>400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  <c r="X149" s="102">
        <v>400</v>
      </c>
    </row>
    <row r="150" spans="1:24" ht="16.5" outlineLevel="5" thickBot="1">
      <c r="A150" s="68" t="s">
        <v>97</v>
      </c>
      <c r="B150" s="16">
        <v>951</v>
      </c>
      <c r="C150" s="9"/>
      <c r="D150" s="9" t="s">
        <v>182</v>
      </c>
      <c r="E150" s="103">
        <f>E151</f>
        <v>0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>
        <v>110.26701</v>
      </c>
      <c r="W150" s="45" t="e">
        <f>V150/#REF!*100</f>
        <v>#REF!</v>
      </c>
      <c r="X150" s="103">
        <f>X151</f>
        <v>0</v>
      </c>
    </row>
    <row r="151" spans="1:24" ht="33" customHeight="1" outlineLevel="5" thickBot="1">
      <c r="A151" s="67" t="s">
        <v>98</v>
      </c>
      <c r="B151" s="63">
        <v>951</v>
      </c>
      <c r="C151" s="64"/>
      <c r="D151" s="64" t="s">
        <v>186</v>
      </c>
      <c r="E151" s="102">
        <v>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>
        <v>2639.87191</v>
      </c>
      <c r="W151" s="45" t="e">
        <f>V151/#REF!*100</f>
        <v>#REF!</v>
      </c>
      <c r="X151" s="102">
        <v>0</v>
      </c>
    </row>
    <row r="152" spans="1:24" ht="22.5" customHeight="1" outlineLevel="5" thickBot="1">
      <c r="A152" s="8" t="s">
        <v>73</v>
      </c>
      <c r="B152" s="16">
        <v>951</v>
      </c>
      <c r="C152" s="9"/>
      <c r="D152" s="9" t="s">
        <v>182</v>
      </c>
      <c r="E152" s="103">
        <f>E153+E154</f>
        <v>0.72947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  <c r="X152" s="103">
        <f>X153+X154</f>
        <v>0.72947</v>
      </c>
    </row>
    <row r="153" spans="1:24" ht="20.25" customHeight="1" outlineLevel="5" thickBot="1">
      <c r="A153" s="67" t="s">
        <v>74</v>
      </c>
      <c r="B153" s="63">
        <v>951</v>
      </c>
      <c r="C153" s="64"/>
      <c r="D153" s="64" t="s">
        <v>187</v>
      </c>
      <c r="E153" s="102">
        <v>0.72947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/>
      <c r="W153" s="45"/>
      <c r="X153" s="102">
        <v>0.72947</v>
      </c>
    </row>
    <row r="154" spans="1:24" ht="20.25" customHeight="1" outlineLevel="5" thickBot="1">
      <c r="A154" s="62" t="s">
        <v>99</v>
      </c>
      <c r="B154" s="63">
        <v>951</v>
      </c>
      <c r="C154" s="64"/>
      <c r="D154" s="64" t="s">
        <v>188</v>
      </c>
      <c r="E154" s="102">
        <v>0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  <c r="X154" s="102">
        <v>0</v>
      </c>
    </row>
    <row r="155" spans="1:24" ht="26.25" customHeight="1" outlineLevel="5" thickBot="1">
      <c r="A155" s="123" t="s">
        <v>92</v>
      </c>
      <c r="B155" s="16">
        <v>951</v>
      </c>
      <c r="C155" s="9"/>
      <c r="D155" s="9" t="s">
        <v>107</v>
      </c>
      <c r="E155" s="103">
        <f>E156</f>
        <v>0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  <c r="X155" s="103">
        <f>X156</f>
        <v>0</v>
      </c>
    </row>
    <row r="156" spans="1:24" ht="24" customHeight="1" outlineLevel="5" thickBot="1">
      <c r="A156" s="62" t="s">
        <v>84</v>
      </c>
      <c r="B156" s="85">
        <v>951</v>
      </c>
      <c r="C156" s="64"/>
      <c r="D156" s="64" t="s">
        <v>171</v>
      </c>
      <c r="E156" s="66">
        <v>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  <c r="X156" s="66">
        <v>0</v>
      </c>
    </row>
    <row r="157" spans="1:24" ht="24" customHeight="1" outlineLevel="5" thickBot="1">
      <c r="A157" s="8" t="s">
        <v>11</v>
      </c>
      <c r="B157" s="16">
        <v>951</v>
      </c>
      <c r="C157" s="9"/>
      <c r="D157" s="9" t="s">
        <v>107</v>
      </c>
      <c r="E157" s="103">
        <f>E158</f>
        <v>1940.2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  <c r="X157" s="103">
        <f>X158</f>
        <v>2028.4</v>
      </c>
    </row>
    <row r="158" spans="1:24" ht="37.5" customHeight="1" outlineLevel="5" thickBot="1">
      <c r="A158" s="84" t="s">
        <v>85</v>
      </c>
      <c r="B158" s="85">
        <v>951</v>
      </c>
      <c r="C158" s="64"/>
      <c r="D158" s="64" t="s">
        <v>169</v>
      </c>
      <c r="E158" s="66">
        <v>1940.2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  <c r="X158" s="66">
        <v>2028.4</v>
      </c>
    </row>
    <row r="159" spans="1:24" ht="19.5" outlineLevel="6" thickBot="1">
      <c r="A159" s="123" t="s">
        <v>201</v>
      </c>
      <c r="B159" s="16">
        <v>951</v>
      </c>
      <c r="C159" s="9"/>
      <c r="D159" s="9" t="s">
        <v>107</v>
      </c>
      <c r="E159" s="10">
        <f>E160</f>
        <v>0</v>
      </c>
      <c r="F159" s="21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31"/>
      <c r="V159" s="49">
        <v>0</v>
      </c>
      <c r="W159" s="45">
        <f>V159/E157*100</f>
        <v>0</v>
      </c>
      <c r="X159" s="10">
        <f>X160</f>
        <v>0</v>
      </c>
    </row>
    <row r="160" spans="1:24" ht="16.5" outlineLevel="6" thickBot="1">
      <c r="A160" s="62" t="s">
        <v>84</v>
      </c>
      <c r="B160" s="63">
        <v>951</v>
      </c>
      <c r="C160" s="64"/>
      <c r="D160" s="64" t="s">
        <v>171</v>
      </c>
      <c r="E160" s="66">
        <v>0</v>
      </c>
      <c r="F160" s="1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50" t="e">
        <f>#REF!</f>
        <v>#REF!</v>
      </c>
      <c r="W160" s="45" t="e">
        <f>V160/E158*100</f>
        <v>#REF!</v>
      </c>
      <c r="X160" s="66">
        <v>0</v>
      </c>
    </row>
    <row r="161" spans="1:24" ht="16.5" outlineLevel="6" thickBot="1">
      <c r="A161" s="8" t="s">
        <v>12</v>
      </c>
      <c r="B161" s="16">
        <v>951</v>
      </c>
      <c r="C161" s="9"/>
      <c r="D161" s="9" t="s">
        <v>182</v>
      </c>
      <c r="E161" s="10">
        <f>E162</f>
        <v>732</v>
      </c>
      <c r="F161" s="119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0"/>
      <c r="W161" s="45"/>
      <c r="X161" s="10">
        <f>X162</f>
        <v>732</v>
      </c>
    </row>
    <row r="162" spans="1:24" ht="32.25" outlineLevel="6" thickBot="1">
      <c r="A162" s="62" t="s">
        <v>51</v>
      </c>
      <c r="B162" s="63">
        <v>951</v>
      </c>
      <c r="C162" s="64"/>
      <c r="D162" s="64" t="s">
        <v>189</v>
      </c>
      <c r="E162" s="66">
        <v>732</v>
      </c>
      <c r="F162" s="119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0"/>
      <c r="W162" s="45"/>
      <c r="X162" s="66">
        <v>732</v>
      </c>
    </row>
    <row r="163" spans="1:24" ht="32.25" outlineLevel="6" thickBot="1">
      <c r="A163" s="68" t="s">
        <v>15</v>
      </c>
      <c r="B163" s="16">
        <v>951</v>
      </c>
      <c r="C163" s="9"/>
      <c r="D163" s="9" t="s">
        <v>182</v>
      </c>
      <c r="E163" s="10">
        <f>E164</f>
        <v>2200</v>
      </c>
      <c r="F163" s="56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54"/>
      <c r="W163" s="45"/>
      <c r="X163" s="10">
        <f>X164</f>
        <v>2200</v>
      </c>
    </row>
    <row r="164" spans="1:24" ht="32.25" outlineLevel="6" thickBot="1">
      <c r="A164" s="67" t="s">
        <v>54</v>
      </c>
      <c r="B164" s="63">
        <v>951</v>
      </c>
      <c r="C164" s="64"/>
      <c r="D164" s="64" t="s">
        <v>190</v>
      </c>
      <c r="E164" s="66">
        <v>2200</v>
      </c>
      <c r="F164" s="125" t="e">
        <f>#REF!</f>
        <v>#REF!</v>
      </c>
      <c r="G164" s="27" t="e">
        <f>#REF!</f>
        <v>#REF!</v>
      </c>
      <c r="H164" s="27" t="e">
        <f>#REF!</f>
        <v>#REF!</v>
      </c>
      <c r="I164" s="27" t="e">
        <f>#REF!</f>
        <v>#REF!</v>
      </c>
      <c r="J164" s="27" t="e">
        <f>#REF!</f>
        <v>#REF!</v>
      </c>
      <c r="K164" s="27" t="e">
        <f>#REF!</f>
        <v>#REF!</v>
      </c>
      <c r="L164" s="27" t="e">
        <f>#REF!</f>
        <v>#REF!</v>
      </c>
      <c r="M164" s="27" t="e">
        <f>#REF!</f>
        <v>#REF!</v>
      </c>
      <c r="N164" s="27" t="e">
        <f>#REF!</f>
        <v>#REF!</v>
      </c>
      <c r="O164" s="27" t="e">
        <f>#REF!</f>
        <v>#REF!</v>
      </c>
      <c r="P164" s="27" t="e">
        <f>#REF!</f>
        <v>#REF!</v>
      </c>
      <c r="Q164" s="27" t="e">
        <f>#REF!</f>
        <v>#REF!</v>
      </c>
      <c r="R164" s="27" t="e">
        <f>#REF!</f>
        <v>#REF!</v>
      </c>
      <c r="S164" s="27" t="e">
        <f>#REF!</f>
        <v>#REF!</v>
      </c>
      <c r="T164" s="27" t="e">
        <f>#REF!</f>
        <v>#REF!</v>
      </c>
      <c r="U164" s="27" t="e">
        <f>#REF!</f>
        <v>#REF!</v>
      </c>
      <c r="V164" s="51" t="e">
        <f>#REF!</f>
        <v>#REF!</v>
      </c>
      <c r="W164" s="45" t="e">
        <f>V164/E162*100</f>
        <v>#REF!</v>
      </c>
      <c r="X164" s="66">
        <v>2200</v>
      </c>
    </row>
    <row r="165" spans="1:24" ht="16.5" outlineLevel="6" thickBot="1">
      <c r="A165" s="8" t="s">
        <v>20</v>
      </c>
      <c r="B165" s="16">
        <v>951</v>
      </c>
      <c r="C165" s="9"/>
      <c r="D165" s="9" t="s">
        <v>182</v>
      </c>
      <c r="E165" s="10">
        <f>E166</f>
        <v>0</v>
      </c>
      <c r="F165" s="127" t="e">
        <f>#REF!</f>
        <v>#REF!</v>
      </c>
      <c r="G165" s="28" t="e">
        <f>#REF!</f>
        <v>#REF!</v>
      </c>
      <c r="H165" s="28" t="e">
        <f>#REF!</f>
        <v>#REF!</v>
      </c>
      <c r="I165" s="28" t="e">
        <f>#REF!</f>
        <v>#REF!</v>
      </c>
      <c r="J165" s="28" t="e">
        <f>#REF!</f>
        <v>#REF!</v>
      </c>
      <c r="K165" s="28" t="e">
        <f>#REF!</f>
        <v>#REF!</v>
      </c>
      <c r="L165" s="28" t="e">
        <f>#REF!</f>
        <v>#REF!</v>
      </c>
      <c r="M165" s="28" t="e">
        <f>#REF!</f>
        <v>#REF!</v>
      </c>
      <c r="N165" s="28" t="e">
        <f>#REF!</f>
        <v>#REF!</v>
      </c>
      <c r="O165" s="28" t="e">
        <f>#REF!</f>
        <v>#REF!</v>
      </c>
      <c r="P165" s="28" t="e">
        <f>#REF!</f>
        <v>#REF!</v>
      </c>
      <c r="Q165" s="28" t="e">
        <f>#REF!</f>
        <v>#REF!</v>
      </c>
      <c r="R165" s="28" t="e">
        <f>#REF!</f>
        <v>#REF!</v>
      </c>
      <c r="S165" s="28" t="e">
        <f>#REF!</f>
        <v>#REF!</v>
      </c>
      <c r="T165" s="28" t="e">
        <f>#REF!</f>
        <v>#REF!</v>
      </c>
      <c r="U165" s="28" t="e">
        <f>#REF!</f>
        <v>#REF!</v>
      </c>
      <c r="V165" s="48" t="e">
        <f>#REF!</f>
        <v>#REF!</v>
      </c>
      <c r="W165" s="45" t="e">
        <f aca="true" t="shared" si="2" ref="W165:W170">V165/E163*100</f>
        <v>#REF!</v>
      </c>
      <c r="X165" s="10">
        <f>X166</f>
        <v>0</v>
      </c>
    </row>
    <row r="166" spans="1:24" ht="32.25" customHeight="1" outlineLevel="6" thickBot="1">
      <c r="A166" s="62" t="s">
        <v>55</v>
      </c>
      <c r="B166" s="63">
        <v>951</v>
      </c>
      <c r="C166" s="64"/>
      <c r="D166" s="64" t="s">
        <v>191</v>
      </c>
      <c r="E166" s="66">
        <v>0</v>
      </c>
      <c r="F166" s="1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50" t="e">
        <f>#REF!</f>
        <v>#REF!</v>
      </c>
      <c r="W166" s="45" t="e">
        <f t="shared" si="2"/>
        <v>#REF!</v>
      </c>
      <c r="X166" s="66">
        <v>0</v>
      </c>
    </row>
    <row r="167" spans="1:24" ht="18.75" customHeight="1" outlineLevel="6" thickBot="1">
      <c r="A167" s="8" t="s">
        <v>56</v>
      </c>
      <c r="B167" s="16">
        <v>951</v>
      </c>
      <c r="C167" s="9"/>
      <c r="D167" s="9" t="s">
        <v>182</v>
      </c>
      <c r="E167" s="10">
        <f>E168</f>
        <v>100</v>
      </c>
      <c r="F167" s="22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32"/>
      <c r="V167" s="49">
        <v>48.715</v>
      </c>
      <c r="W167" s="45" t="e">
        <f t="shared" si="2"/>
        <v>#DIV/0!</v>
      </c>
      <c r="X167" s="10">
        <f>X168</f>
        <v>100</v>
      </c>
    </row>
    <row r="168" spans="1:24" ht="48.75" customHeight="1" outlineLevel="6" thickBot="1">
      <c r="A168" s="62" t="s">
        <v>57</v>
      </c>
      <c r="B168" s="63">
        <v>951</v>
      </c>
      <c r="C168" s="64"/>
      <c r="D168" s="64" t="s">
        <v>192</v>
      </c>
      <c r="E168" s="66">
        <v>100</v>
      </c>
      <c r="F168" s="126" t="e">
        <f>#REF!</f>
        <v>#REF!</v>
      </c>
      <c r="G168" s="26" t="e">
        <f>#REF!</f>
        <v>#REF!</v>
      </c>
      <c r="H168" s="26" t="e">
        <f>#REF!</f>
        <v>#REF!</v>
      </c>
      <c r="I168" s="26" t="e">
        <f>#REF!</f>
        <v>#REF!</v>
      </c>
      <c r="J168" s="26" t="e">
        <f>#REF!</f>
        <v>#REF!</v>
      </c>
      <c r="K168" s="26" t="e">
        <f>#REF!</f>
        <v>#REF!</v>
      </c>
      <c r="L168" s="26" t="e">
        <f>#REF!</f>
        <v>#REF!</v>
      </c>
      <c r="M168" s="26" t="e">
        <f>#REF!</f>
        <v>#REF!</v>
      </c>
      <c r="N168" s="26" t="e">
        <f>#REF!</f>
        <v>#REF!</v>
      </c>
      <c r="O168" s="26" t="e">
        <f>#REF!</f>
        <v>#REF!</v>
      </c>
      <c r="P168" s="26" t="e">
        <f>#REF!</f>
        <v>#REF!</v>
      </c>
      <c r="Q168" s="26" t="e">
        <f>#REF!</f>
        <v>#REF!</v>
      </c>
      <c r="R168" s="26" t="e">
        <f>#REF!</f>
        <v>#REF!</v>
      </c>
      <c r="S168" s="26" t="e">
        <f>#REF!</f>
        <v>#REF!</v>
      </c>
      <c r="T168" s="26" t="e">
        <f>#REF!</f>
        <v>#REF!</v>
      </c>
      <c r="U168" s="26" t="e">
        <f>#REF!</f>
        <v>#REF!</v>
      </c>
      <c r="V168" s="50" t="e">
        <f>#REF!</f>
        <v>#REF!</v>
      </c>
      <c r="W168" s="45" t="e">
        <f t="shared" si="2"/>
        <v>#REF!</v>
      </c>
      <c r="X168" s="66">
        <v>100</v>
      </c>
    </row>
    <row r="169" spans="1:24" ht="18" customHeight="1" outlineLevel="6" thickBot="1">
      <c r="A169" s="68" t="s">
        <v>21</v>
      </c>
      <c r="B169" s="16">
        <v>951</v>
      </c>
      <c r="C169" s="9"/>
      <c r="D169" s="9" t="s">
        <v>182</v>
      </c>
      <c r="E169" s="10">
        <f>E170+E171</f>
        <v>21950</v>
      </c>
      <c r="F169" s="128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 t="e">
        <f>#REF!</f>
        <v>#REF!</v>
      </c>
      <c r="O169" s="25" t="e">
        <f>#REF!</f>
        <v>#REF!</v>
      </c>
      <c r="P169" s="25" t="e">
        <f>#REF!</f>
        <v>#REF!</v>
      </c>
      <c r="Q169" s="25" t="e">
        <f>#REF!</f>
        <v>#REF!</v>
      </c>
      <c r="R169" s="25" t="e">
        <f>#REF!</f>
        <v>#REF!</v>
      </c>
      <c r="S169" s="25" t="e">
        <f>#REF!</f>
        <v>#REF!</v>
      </c>
      <c r="T169" s="25" t="e">
        <f>#REF!</f>
        <v>#REF!</v>
      </c>
      <c r="U169" s="25" t="e">
        <f>#REF!</f>
        <v>#REF!</v>
      </c>
      <c r="V169" s="53" t="e">
        <f>#REF!</f>
        <v>#REF!</v>
      </c>
      <c r="W169" s="45" t="e">
        <f t="shared" si="2"/>
        <v>#REF!</v>
      </c>
      <c r="X169" s="10">
        <f>X170+X171</f>
        <v>18000</v>
      </c>
    </row>
    <row r="170" spans="1:24" ht="48" outlineLevel="6" thickBot="1">
      <c r="A170" s="62" t="s">
        <v>58</v>
      </c>
      <c r="B170" s="63">
        <v>951</v>
      </c>
      <c r="C170" s="64"/>
      <c r="D170" s="64" t="s">
        <v>193</v>
      </c>
      <c r="E170" s="66">
        <v>4136.371</v>
      </c>
      <c r="F170" s="127" t="e">
        <f>#REF!</f>
        <v>#REF!</v>
      </c>
      <c r="G170" s="28" t="e">
        <f>#REF!</f>
        <v>#REF!</v>
      </c>
      <c r="H170" s="28" t="e">
        <f>#REF!</f>
        <v>#REF!</v>
      </c>
      <c r="I170" s="28" t="e">
        <f>#REF!</f>
        <v>#REF!</v>
      </c>
      <c r="J170" s="28" t="e">
        <f>#REF!</f>
        <v>#REF!</v>
      </c>
      <c r="K170" s="28" t="e">
        <f>#REF!</f>
        <v>#REF!</v>
      </c>
      <c r="L170" s="28" t="e">
        <f>#REF!</f>
        <v>#REF!</v>
      </c>
      <c r="M170" s="28" t="e">
        <f>#REF!</f>
        <v>#REF!</v>
      </c>
      <c r="N170" s="28" t="e">
        <f>#REF!</f>
        <v>#REF!</v>
      </c>
      <c r="O170" s="28" t="e">
        <f>#REF!</f>
        <v>#REF!</v>
      </c>
      <c r="P170" s="28" t="e">
        <f>#REF!</f>
        <v>#REF!</v>
      </c>
      <c r="Q170" s="28" t="e">
        <f>#REF!</f>
        <v>#REF!</v>
      </c>
      <c r="R170" s="28" t="e">
        <f>#REF!</f>
        <v>#REF!</v>
      </c>
      <c r="S170" s="28" t="e">
        <f>#REF!</f>
        <v>#REF!</v>
      </c>
      <c r="T170" s="28" t="e">
        <f>#REF!</f>
        <v>#REF!</v>
      </c>
      <c r="U170" s="28" t="e">
        <f>#REF!</f>
        <v>#REF!</v>
      </c>
      <c r="V170" s="52" t="e">
        <f>#REF!</f>
        <v>#REF!</v>
      </c>
      <c r="W170" s="45" t="e">
        <f t="shared" si="2"/>
        <v>#REF!</v>
      </c>
      <c r="X170" s="66">
        <v>186.371</v>
      </c>
    </row>
    <row r="171" spans="1:24" ht="48" outlineLevel="6" thickBot="1">
      <c r="A171" s="62" t="s">
        <v>236</v>
      </c>
      <c r="B171" s="63">
        <v>951</v>
      </c>
      <c r="C171" s="64"/>
      <c r="D171" s="64" t="s">
        <v>237</v>
      </c>
      <c r="E171" s="66">
        <v>17813.629</v>
      </c>
      <c r="F171" s="41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58"/>
      <c r="W171" s="45"/>
      <c r="X171" s="66">
        <v>17813.629</v>
      </c>
    </row>
    <row r="172" spans="1:24" ht="33.75" customHeight="1" outlineLevel="6" thickBot="1">
      <c r="A172" s="129" t="s">
        <v>19</v>
      </c>
      <c r="B172" s="130" t="s">
        <v>18</v>
      </c>
      <c r="C172" s="131"/>
      <c r="D172" s="130" t="s">
        <v>167</v>
      </c>
      <c r="E172" s="132">
        <f>E184+E175+E173+E182+E180+E178</f>
        <v>4845</v>
      </c>
      <c r="F172" s="41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58"/>
      <c r="W172" s="45"/>
      <c r="X172" s="132">
        <f>X184+X175+X173+X182+X180+X178</f>
        <v>4845</v>
      </c>
    </row>
    <row r="173" spans="1:24" ht="33.75" customHeight="1" outlineLevel="6" thickBot="1">
      <c r="A173" s="123" t="s">
        <v>102</v>
      </c>
      <c r="B173" s="136" t="s">
        <v>18</v>
      </c>
      <c r="C173" s="137"/>
      <c r="D173" s="136" t="s">
        <v>182</v>
      </c>
      <c r="E173" s="114">
        <f>E174</f>
        <v>0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8"/>
      <c r="W173" s="45"/>
      <c r="X173" s="114">
        <f>X174</f>
        <v>0</v>
      </c>
    </row>
    <row r="174" spans="1:24" ht="16.5" outlineLevel="6" thickBot="1">
      <c r="A174" s="62" t="s">
        <v>225</v>
      </c>
      <c r="B174" s="138" t="s">
        <v>18</v>
      </c>
      <c r="C174" s="139"/>
      <c r="D174" s="138" t="s">
        <v>224</v>
      </c>
      <c r="E174" s="113">
        <v>0</v>
      </c>
      <c r="F174" s="124" t="e">
        <f>#REF!+#REF!</f>
        <v>#REF!</v>
      </c>
      <c r="G174" s="24" t="e">
        <f>#REF!+#REF!</f>
        <v>#REF!</v>
      </c>
      <c r="H174" s="24" t="e">
        <f>#REF!+#REF!</f>
        <v>#REF!</v>
      </c>
      <c r="I174" s="24" t="e">
        <f>#REF!+#REF!</f>
        <v>#REF!</v>
      </c>
      <c r="J174" s="24" t="e">
        <f>#REF!+#REF!</f>
        <v>#REF!</v>
      </c>
      <c r="K174" s="24" t="e">
        <f>#REF!+#REF!</f>
        <v>#REF!</v>
      </c>
      <c r="L174" s="24" t="e">
        <f>#REF!+#REF!</f>
        <v>#REF!</v>
      </c>
      <c r="M174" s="24" t="e">
        <f>#REF!+#REF!</f>
        <v>#REF!</v>
      </c>
      <c r="N174" s="24" t="e">
        <f>#REF!+#REF!</f>
        <v>#REF!</v>
      </c>
      <c r="O174" s="24" t="e">
        <f>#REF!+#REF!</f>
        <v>#REF!</v>
      </c>
      <c r="P174" s="24" t="e">
        <f>#REF!+#REF!</f>
        <v>#REF!</v>
      </c>
      <c r="Q174" s="24" t="e">
        <f>#REF!+#REF!</f>
        <v>#REF!</v>
      </c>
      <c r="R174" s="24" t="e">
        <f>#REF!+#REF!</f>
        <v>#REF!</v>
      </c>
      <c r="S174" s="24" t="e">
        <f>#REF!+#REF!</f>
        <v>#REF!</v>
      </c>
      <c r="T174" s="24" t="e">
        <f>#REF!+#REF!</f>
        <v>#REF!</v>
      </c>
      <c r="U174" s="24" t="e">
        <f>#REF!+#REF!</f>
        <v>#REF!</v>
      </c>
      <c r="V174" s="46" t="e">
        <f>#REF!+#REF!</f>
        <v>#REF!</v>
      </c>
      <c r="W174" s="45" t="e">
        <f>V174/E172*100</f>
        <v>#REF!</v>
      </c>
      <c r="X174" s="113">
        <v>0</v>
      </c>
    </row>
    <row r="175" spans="1:24" ht="16.5" outlineLevel="6" thickBot="1">
      <c r="A175" s="123" t="s">
        <v>92</v>
      </c>
      <c r="B175" s="136" t="s">
        <v>18</v>
      </c>
      <c r="C175" s="137"/>
      <c r="D175" s="136" t="s">
        <v>182</v>
      </c>
      <c r="E175" s="114">
        <f>E177+E176</f>
        <v>0</v>
      </c>
      <c r="F175" s="108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10"/>
      <c r="W175" s="45"/>
      <c r="X175" s="114">
        <f>X177+X176</f>
        <v>0</v>
      </c>
    </row>
    <row r="176" spans="1:24" ht="16.5" outlineLevel="6" thickBot="1">
      <c r="A176" s="62" t="s">
        <v>225</v>
      </c>
      <c r="B176" s="138" t="s">
        <v>18</v>
      </c>
      <c r="C176" s="139"/>
      <c r="D176" s="138" t="s">
        <v>224</v>
      </c>
      <c r="E176" s="113">
        <v>0</v>
      </c>
      <c r="F176" s="108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10"/>
      <c r="W176" s="45"/>
      <c r="X176" s="113">
        <v>0</v>
      </c>
    </row>
    <row r="177" spans="1:24" ht="16.5" outlineLevel="6" thickBot="1">
      <c r="A177" s="62" t="s">
        <v>84</v>
      </c>
      <c r="B177" s="138" t="s">
        <v>18</v>
      </c>
      <c r="C177" s="139"/>
      <c r="D177" s="138" t="s">
        <v>171</v>
      </c>
      <c r="E177" s="113">
        <v>0</v>
      </c>
      <c r="F177" s="108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10"/>
      <c r="W177" s="45"/>
      <c r="X177" s="113">
        <v>0</v>
      </c>
    </row>
    <row r="178" spans="1:24" ht="16.5" outlineLevel="6" thickBot="1">
      <c r="A178" s="123" t="s">
        <v>226</v>
      </c>
      <c r="B178" s="136" t="s">
        <v>18</v>
      </c>
      <c r="C178" s="137"/>
      <c r="D178" s="136" t="s">
        <v>182</v>
      </c>
      <c r="E178" s="114">
        <f>E179</f>
        <v>0</v>
      </c>
      <c r="F178" s="108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10"/>
      <c r="W178" s="45"/>
      <c r="X178" s="114">
        <f>X179</f>
        <v>0</v>
      </c>
    </row>
    <row r="179" spans="1:24" ht="16.5" outlineLevel="6" thickBot="1">
      <c r="A179" s="62" t="s">
        <v>225</v>
      </c>
      <c r="B179" s="138" t="s">
        <v>18</v>
      </c>
      <c r="C179" s="139"/>
      <c r="D179" s="138" t="s">
        <v>224</v>
      </c>
      <c r="E179" s="113">
        <v>0</v>
      </c>
      <c r="F179" s="108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10"/>
      <c r="W179" s="45"/>
      <c r="X179" s="113">
        <v>0</v>
      </c>
    </row>
    <row r="180" spans="1:24" ht="16.5" outlineLevel="6" thickBot="1">
      <c r="A180" s="8" t="s">
        <v>11</v>
      </c>
      <c r="B180" s="136" t="s">
        <v>18</v>
      </c>
      <c r="C180" s="137"/>
      <c r="D180" s="136" t="s">
        <v>182</v>
      </c>
      <c r="E180" s="114">
        <f>E181</f>
        <v>0</v>
      </c>
      <c r="F180" s="108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10"/>
      <c r="W180" s="45"/>
      <c r="X180" s="114">
        <f>X181</f>
        <v>0</v>
      </c>
    </row>
    <row r="181" spans="1:24" ht="16.5" outlineLevel="6" thickBot="1">
      <c r="A181" s="62" t="s">
        <v>84</v>
      </c>
      <c r="B181" s="138" t="s">
        <v>18</v>
      </c>
      <c r="C181" s="139"/>
      <c r="D181" s="138" t="s">
        <v>171</v>
      </c>
      <c r="E181" s="113">
        <v>0</v>
      </c>
      <c r="F181" s="108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10"/>
      <c r="W181" s="45"/>
      <c r="X181" s="113">
        <v>0</v>
      </c>
    </row>
    <row r="182" spans="1:24" ht="16.5" outlineLevel="6" thickBot="1">
      <c r="A182" s="8" t="s">
        <v>202</v>
      </c>
      <c r="B182" s="16">
        <v>953</v>
      </c>
      <c r="C182" s="9"/>
      <c r="D182" s="9" t="s">
        <v>182</v>
      </c>
      <c r="E182" s="103">
        <f>E183</f>
        <v>0</v>
      </c>
      <c r="F182" s="108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10"/>
      <c r="W182" s="45"/>
      <c r="X182" s="103">
        <f>X183</f>
        <v>0</v>
      </c>
    </row>
    <row r="183" spans="1:24" ht="32.25" outlineLevel="6" thickBot="1">
      <c r="A183" s="67" t="s">
        <v>203</v>
      </c>
      <c r="B183" s="63">
        <v>953</v>
      </c>
      <c r="C183" s="64"/>
      <c r="D183" s="64" t="s">
        <v>204</v>
      </c>
      <c r="E183" s="102">
        <v>0</v>
      </c>
      <c r="F183" s="108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10"/>
      <c r="W183" s="45"/>
      <c r="X183" s="102">
        <v>0</v>
      </c>
    </row>
    <row r="184" spans="1:24" ht="16.5" outlineLevel="6" thickBot="1">
      <c r="A184" s="8" t="s">
        <v>14</v>
      </c>
      <c r="B184" s="16">
        <v>953</v>
      </c>
      <c r="C184" s="9"/>
      <c r="D184" s="9" t="s">
        <v>182</v>
      </c>
      <c r="E184" s="103">
        <f>E185</f>
        <v>4845</v>
      </c>
      <c r="F184" s="108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10"/>
      <c r="W184" s="45"/>
      <c r="X184" s="103">
        <f>X185</f>
        <v>4845</v>
      </c>
    </row>
    <row r="185" spans="1:24" ht="48" outlineLevel="6" thickBot="1">
      <c r="A185" s="67" t="s">
        <v>69</v>
      </c>
      <c r="B185" s="63">
        <v>953</v>
      </c>
      <c r="C185" s="64"/>
      <c r="D185" s="64" t="s">
        <v>194</v>
      </c>
      <c r="E185" s="102">
        <v>4845</v>
      </c>
      <c r="F185" s="108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10"/>
      <c r="W185" s="45"/>
      <c r="X185" s="102">
        <v>4845</v>
      </c>
    </row>
    <row r="186" spans="1:24" ht="19.5" outlineLevel="6" thickBot="1">
      <c r="A186" s="37" t="s">
        <v>3</v>
      </c>
      <c r="B186" s="37"/>
      <c r="C186" s="37"/>
      <c r="D186" s="37"/>
      <c r="E186" s="140">
        <f>E9+E119</f>
        <v>723700.40747</v>
      </c>
      <c r="F186" s="41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54"/>
      <c r="W186" s="45"/>
      <c r="X186" s="140">
        <f>X9+X119</f>
        <v>728037.40747</v>
      </c>
    </row>
    <row r="187" spans="1:23" ht="49.5" customHeight="1" outlineLevel="6">
      <c r="A187" s="1"/>
      <c r="B187" s="19"/>
      <c r="C187" s="1"/>
      <c r="D187" s="1"/>
      <c r="E187" s="1"/>
      <c r="F187" s="41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4"/>
      <c r="W187" s="45"/>
    </row>
    <row r="188" spans="1:23" ht="18.75">
      <c r="A188" s="3"/>
      <c r="B188" s="3"/>
      <c r="C188" s="3"/>
      <c r="D188" s="3"/>
      <c r="E188" s="3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55"/>
      <c r="W188" s="42"/>
    </row>
    <row r="189" spans="5:24" ht="12.75"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</row>
    <row r="190" spans="6:21" ht="15.7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</sheetData>
  <sheetProtection/>
  <autoFilter ref="A8:E186"/>
  <mergeCells count="5">
    <mergeCell ref="A6:X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2018-06-03T21:47:22Z</cp:lastPrinted>
  <dcterms:created xsi:type="dcterms:W3CDTF">2008-11-11T04:53:42Z</dcterms:created>
  <dcterms:modified xsi:type="dcterms:W3CDTF">2018-11-30T00:54:04Z</dcterms:modified>
  <cp:category/>
  <cp:version/>
  <cp:contentType/>
  <cp:contentStatus/>
</cp:coreProperties>
</file>